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Лист1!$A$108:$F$155</definedName>
    <definedName name="_xlnm.Print_Area" localSheetId="0">Лист1!$A$1:$F$157</definedName>
  </definedNames>
  <calcPr calcId="125725"/>
</workbook>
</file>

<file path=xl/calcChain.xml><?xml version="1.0" encoding="utf-8"?>
<calcChain xmlns="http://schemas.openxmlformats.org/spreadsheetml/2006/main">
  <c r="F79" i="1"/>
  <c r="F135"/>
  <c r="F120"/>
  <c r="F122"/>
  <c r="F124"/>
  <c r="F126"/>
  <c r="F128"/>
  <c r="F37"/>
  <c r="F118"/>
  <c r="F155"/>
  <c r="H23"/>
  <c r="G23"/>
  <c r="F23"/>
  <c r="H144"/>
  <c r="G144"/>
  <c r="H133"/>
  <c r="G133"/>
  <c r="H116"/>
  <c r="G116"/>
  <c r="H114"/>
  <c r="G114"/>
  <c r="H112"/>
  <c r="G112"/>
  <c r="H110"/>
  <c r="G110"/>
  <c r="H94"/>
  <c r="H90" s="1"/>
  <c r="G94"/>
  <c r="G90" s="1"/>
  <c r="H88"/>
  <c r="G88"/>
  <c r="H86"/>
  <c r="G86"/>
  <c r="H84"/>
  <c r="G84"/>
  <c r="H80"/>
  <c r="G80"/>
  <c r="H37"/>
  <c r="G37"/>
  <c r="H32"/>
  <c r="G32"/>
  <c r="H27"/>
  <c r="G27"/>
  <c r="H25"/>
  <c r="G25"/>
  <c r="H20"/>
  <c r="G20"/>
  <c r="H16"/>
  <c r="H15" s="1"/>
  <c r="G16"/>
  <c r="G15" s="1"/>
  <c r="H22" l="1"/>
  <c r="G22"/>
  <c r="G135"/>
  <c r="G132" s="1"/>
  <c r="H135"/>
  <c r="H132" s="1"/>
  <c r="G79"/>
  <c r="H79"/>
  <c r="F94"/>
  <c r="F90" s="1"/>
  <c r="F80"/>
  <c r="F84"/>
  <c r="F86"/>
  <c r="F88"/>
  <c r="F110"/>
  <c r="F112"/>
  <c r="F114"/>
  <c r="F116"/>
  <c r="F25"/>
  <c r="F27"/>
  <c r="F32"/>
  <c r="F16"/>
  <c r="F15" s="1"/>
  <c r="F133"/>
  <c r="F144"/>
  <c r="F20"/>
  <c r="H14" l="1"/>
  <c r="H155" s="1"/>
  <c r="G14"/>
  <c r="G155" s="1"/>
  <c r="F132"/>
  <c r="F22"/>
  <c r="F14" l="1"/>
</calcChain>
</file>

<file path=xl/sharedStrings.xml><?xml version="1.0" encoding="utf-8"?>
<sst xmlns="http://schemas.openxmlformats.org/spreadsheetml/2006/main" count="701" uniqueCount="254">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</sst>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84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34" borderId="6" xfId="0" applyFont="1" applyFill="1" applyBorder="1"/>
    <xf numFmtId="0" fontId="9" fillId="2" borderId="1" xfId="0" applyFont="1" applyFill="1" applyBorder="1"/>
    <xf numFmtId="0" fontId="8" fillId="2" borderId="1" xfId="0" applyFont="1" applyFill="1" applyBorder="1"/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8" xfId="0" applyFont="1" applyFill="1" applyBorder="1"/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7"/>
  <sheetViews>
    <sheetView tabSelected="1" topLeftCell="A3" zoomScaleNormal="100" workbookViewId="0">
      <selection activeCell="F9" sqref="F9:F13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5" style="2" customWidth="1"/>
    <col min="7" max="7" width="15.7109375" hidden="1" customWidth="1"/>
    <col min="8" max="8" width="16" hidden="1" customWidth="1"/>
  </cols>
  <sheetData>
    <row r="1" spans="1:14" ht="17.25" customHeight="1">
      <c r="E1" s="73" t="s">
        <v>226</v>
      </c>
      <c r="F1" s="73"/>
    </row>
    <row r="2" spans="1:14" ht="21.75" customHeight="1">
      <c r="E2" s="73" t="s">
        <v>34</v>
      </c>
      <c r="F2" s="73"/>
    </row>
    <row r="3" spans="1:14" ht="15" customHeight="1">
      <c r="E3" s="73" t="s">
        <v>35</v>
      </c>
      <c r="F3" s="73"/>
    </row>
    <row r="4" spans="1:14" ht="13.5" customHeight="1">
      <c r="E4" s="10"/>
      <c r="F4" s="10"/>
    </row>
    <row r="5" spans="1:14" ht="15" hidden="1" customHeight="1">
      <c r="A5" s="79" t="s">
        <v>85</v>
      </c>
      <c r="B5" s="80"/>
      <c r="C5" s="80"/>
      <c r="D5" s="80"/>
      <c r="E5" s="80"/>
      <c r="F5" s="80"/>
    </row>
    <row r="6" spans="1:14" ht="76.5" customHeight="1">
      <c r="A6" s="79" t="s">
        <v>225</v>
      </c>
      <c r="B6" s="81"/>
      <c r="C6" s="81"/>
      <c r="D6" s="82"/>
      <c r="E6" s="82"/>
      <c r="F6" s="82"/>
      <c r="G6" s="70"/>
      <c r="H6" s="70"/>
      <c r="I6" s="71"/>
      <c r="J6" s="72"/>
      <c r="K6" s="72"/>
      <c r="L6" s="72"/>
      <c r="M6" s="72"/>
      <c r="N6" s="72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76" t="s">
        <v>223</v>
      </c>
      <c r="B8" s="77"/>
      <c r="C8" s="77"/>
      <c r="D8" s="78"/>
      <c r="E8" s="7" t="s">
        <v>224</v>
      </c>
      <c r="F8" s="66" t="s">
        <v>222</v>
      </c>
      <c r="G8" s="66">
        <v>2015</v>
      </c>
      <c r="H8" s="66">
        <v>2016</v>
      </c>
    </row>
    <row r="9" spans="1:14" ht="16.5" customHeight="1">
      <c r="A9" s="26" t="s">
        <v>155</v>
      </c>
      <c r="B9" s="26" t="s">
        <v>156</v>
      </c>
      <c r="C9" s="26" t="s">
        <v>157</v>
      </c>
      <c r="D9" s="26" t="s">
        <v>155</v>
      </c>
      <c r="E9" s="15" t="s">
        <v>108</v>
      </c>
      <c r="F9" s="4">
        <v>146708.5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4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214</v>
      </c>
      <c r="F11" s="4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213</v>
      </c>
      <c r="F12" s="4">
        <v>63293.8</v>
      </c>
      <c r="G12" s="4">
        <v>69252.899999999994</v>
      </c>
      <c r="H12" s="4">
        <v>0</v>
      </c>
    </row>
    <row r="13" spans="1:14" ht="23.25" customHeight="1">
      <c r="A13" s="26" t="s">
        <v>155</v>
      </c>
      <c r="B13" s="26" t="s">
        <v>160</v>
      </c>
      <c r="C13" s="26" t="s">
        <v>157</v>
      </c>
      <c r="D13" s="26" t="s">
        <v>155</v>
      </c>
      <c r="E13" s="15" t="s">
        <v>161</v>
      </c>
      <c r="F13" s="38">
        <v>281030.7</v>
      </c>
      <c r="G13" s="38">
        <v>391009.9</v>
      </c>
      <c r="H13" s="38">
        <v>398592.7</v>
      </c>
    </row>
    <row r="14" spans="1:14" ht="29.25" customHeight="1">
      <c r="A14" s="26" t="s">
        <v>155</v>
      </c>
      <c r="B14" s="26" t="s">
        <v>162</v>
      </c>
      <c r="C14" s="26" t="s">
        <v>157</v>
      </c>
      <c r="D14" s="26" t="s">
        <v>155</v>
      </c>
      <c r="E14" s="15" t="s">
        <v>163</v>
      </c>
      <c r="F14" s="38">
        <f>SUM(F15+F22+F79+F132)</f>
        <v>281030.7</v>
      </c>
      <c r="G14" s="38" t="e">
        <f>SUM(G15+G22+G79+G132)</f>
        <v>#REF!</v>
      </c>
      <c r="H14" s="38" t="e">
        <f>SUM(H15+H22+H79+H132)</f>
        <v>#REF!</v>
      </c>
    </row>
    <row r="15" spans="1:14" ht="33.75" hidden="1" customHeight="1">
      <c r="A15" s="26" t="s">
        <v>155</v>
      </c>
      <c r="B15" s="26" t="s">
        <v>164</v>
      </c>
      <c r="C15" s="26" t="s">
        <v>157</v>
      </c>
      <c r="D15" s="26" t="s">
        <v>169</v>
      </c>
      <c r="E15" s="15" t="s">
        <v>165</v>
      </c>
      <c r="F15" s="38">
        <f>SUM(F16)</f>
        <v>0</v>
      </c>
      <c r="G15" s="38">
        <f t="shared" ref="G15:H16" si="0">SUM(G16)</f>
        <v>56786</v>
      </c>
      <c r="H15" s="38">
        <f t="shared" si="0"/>
        <v>57020</v>
      </c>
    </row>
    <row r="16" spans="1:14" ht="18.75" hidden="1" customHeight="1">
      <c r="A16" s="26" t="s">
        <v>155</v>
      </c>
      <c r="B16" s="26" t="s">
        <v>166</v>
      </c>
      <c r="C16" s="26" t="s">
        <v>157</v>
      </c>
      <c r="D16" s="26" t="s">
        <v>169</v>
      </c>
      <c r="E16" s="15" t="s">
        <v>167</v>
      </c>
      <c r="F16" s="38">
        <f>SUM(F17)</f>
        <v>0</v>
      </c>
      <c r="G16" s="38">
        <f t="shared" si="0"/>
        <v>56786</v>
      </c>
      <c r="H16" s="38">
        <f t="shared" si="0"/>
        <v>57020</v>
      </c>
    </row>
    <row r="17" spans="1:8" ht="25.5" hidden="1" customHeight="1">
      <c r="A17" s="5" t="s">
        <v>168</v>
      </c>
      <c r="B17" s="5" t="s">
        <v>170</v>
      </c>
      <c r="C17" s="5" t="s">
        <v>157</v>
      </c>
      <c r="D17" s="5" t="s">
        <v>169</v>
      </c>
      <c r="E17" s="22" t="s">
        <v>171</v>
      </c>
      <c r="F17" s="37"/>
      <c r="G17" s="37">
        <v>56786</v>
      </c>
      <c r="H17" s="37">
        <v>57020</v>
      </c>
    </row>
    <row r="18" spans="1:8" ht="18" hidden="1" customHeight="1">
      <c r="A18" s="26" t="s">
        <v>155</v>
      </c>
      <c r="B18" s="26" t="s">
        <v>113</v>
      </c>
      <c r="C18" s="26" t="s">
        <v>157</v>
      </c>
      <c r="D18" s="26" t="s">
        <v>169</v>
      </c>
      <c r="E18" s="15" t="s">
        <v>114</v>
      </c>
      <c r="F18" s="38"/>
      <c r="G18" s="38"/>
      <c r="H18" s="38"/>
    </row>
    <row r="19" spans="1:8" ht="16.5" hidden="1" customHeight="1">
      <c r="A19" s="5" t="s">
        <v>168</v>
      </c>
      <c r="B19" s="5" t="s">
        <v>111</v>
      </c>
      <c r="C19" s="5" t="s">
        <v>157</v>
      </c>
      <c r="D19" s="5" t="s">
        <v>169</v>
      </c>
      <c r="E19" s="16" t="s">
        <v>112</v>
      </c>
      <c r="F19" s="36"/>
      <c r="G19" s="36"/>
      <c r="H19" s="36"/>
    </row>
    <row r="20" spans="1:8" ht="20.25" hidden="1" customHeight="1">
      <c r="A20" s="26" t="s">
        <v>155</v>
      </c>
      <c r="B20" s="26" t="s">
        <v>81</v>
      </c>
      <c r="C20" s="26" t="s">
        <v>157</v>
      </c>
      <c r="D20" s="26" t="s">
        <v>169</v>
      </c>
      <c r="E20" s="15" t="s">
        <v>82</v>
      </c>
      <c r="F20" s="36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168</v>
      </c>
      <c r="B21" s="5" t="s">
        <v>83</v>
      </c>
      <c r="C21" s="5" t="s">
        <v>157</v>
      </c>
      <c r="D21" s="5" t="s">
        <v>169</v>
      </c>
      <c r="E21" s="16" t="s">
        <v>84</v>
      </c>
      <c r="F21" s="36"/>
      <c r="G21" s="36"/>
      <c r="H21" s="36"/>
    </row>
    <row r="22" spans="1:8" ht="28.5" customHeight="1">
      <c r="A22" s="42" t="s">
        <v>155</v>
      </c>
      <c r="B22" s="42" t="s">
        <v>172</v>
      </c>
      <c r="C22" s="42" t="s">
        <v>157</v>
      </c>
      <c r="D22" s="42" t="s">
        <v>169</v>
      </c>
      <c r="E22" s="43" t="s">
        <v>173</v>
      </c>
      <c r="F22" s="44">
        <f>SUM(F23+F25+F32+F37)</f>
        <v>52470.8</v>
      </c>
      <c r="G22" s="44">
        <f t="shared" ref="G22:H22" si="2">SUM(G25+G27+G32+G37)</f>
        <v>90952.4</v>
      </c>
      <c r="H22" s="44">
        <f t="shared" si="2"/>
        <v>95361.2</v>
      </c>
    </row>
    <row r="23" spans="1:8" ht="28.5" customHeight="1">
      <c r="A23" s="42" t="s">
        <v>155</v>
      </c>
      <c r="B23" s="42" t="s">
        <v>208</v>
      </c>
      <c r="C23" s="42" t="s">
        <v>209</v>
      </c>
      <c r="D23" s="42" t="s">
        <v>169</v>
      </c>
      <c r="E23" s="43" t="s">
        <v>210</v>
      </c>
      <c r="F23" s="44">
        <f>SUM(F24)</f>
        <v>309.8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158</v>
      </c>
      <c r="B24" s="42" t="s">
        <v>208</v>
      </c>
      <c r="C24" s="42" t="s">
        <v>157</v>
      </c>
      <c r="D24" s="42" t="s">
        <v>169</v>
      </c>
      <c r="E24" s="50" t="s">
        <v>211</v>
      </c>
      <c r="F24" s="44">
        <v>309.8</v>
      </c>
      <c r="G24" s="58">
        <v>0</v>
      </c>
      <c r="H24" s="58">
        <v>0</v>
      </c>
    </row>
    <row r="25" spans="1:8" ht="25.5" customHeight="1">
      <c r="A25" s="42" t="s">
        <v>155</v>
      </c>
      <c r="B25" s="42" t="s">
        <v>91</v>
      </c>
      <c r="C25" s="42" t="s">
        <v>157</v>
      </c>
      <c r="D25" s="42" t="s">
        <v>169</v>
      </c>
      <c r="E25" s="43" t="s">
        <v>92</v>
      </c>
      <c r="F25" s="37">
        <f>SUM(F26)</f>
        <v>158.19999999999999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158</v>
      </c>
      <c r="B26" s="27" t="s">
        <v>93</v>
      </c>
      <c r="C26" s="27" t="s">
        <v>157</v>
      </c>
      <c r="D26" s="27" t="s">
        <v>169</v>
      </c>
      <c r="E26" s="19" t="s">
        <v>94</v>
      </c>
      <c r="F26" s="37">
        <v>158.19999999999999</v>
      </c>
      <c r="G26" s="59"/>
      <c r="H26" s="59"/>
    </row>
    <row r="27" spans="1:8" ht="51" hidden="1" customHeight="1">
      <c r="A27" s="42" t="s">
        <v>155</v>
      </c>
      <c r="B27" s="42" t="s">
        <v>86</v>
      </c>
      <c r="C27" s="42" t="s">
        <v>157</v>
      </c>
      <c r="D27" s="42" t="s">
        <v>169</v>
      </c>
      <c r="E27" s="43" t="s">
        <v>151</v>
      </c>
      <c r="F27" s="3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158</v>
      </c>
      <c r="B28" s="29" t="s">
        <v>87</v>
      </c>
      <c r="C28" s="29" t="s">
        <v>157</v>
      </c>
      <c r="D28" s="29" t="s">
        <v>169</v>
      </c>
      <c r="E28" s="30" t="s">
        <v>88</v>
      </c>
      <c r="F28" s="36"/>
      <c r="G28" s="36"/>
      <c r="H28" s="36"/>
    </row>
    <row r="29" spans="1:8" ht="76.5" hidden="1" customHeight="1">
      <c r="A29" s="26" t="s">
        <v>158</v>
      </c>
      <c r="B29" s="26" t="s">
        <v>119</v>
      </c>
      <c r="C29" s="26" t="s">
        <v>157</v>
      </c>
      <c r="D29" s="26" t="s">
        <v>169</v>
      </c>
      <c r="E29" s="18" t="s">
        <v>120</v>
      </c>
      <c r="F29" s="38"/>
      <c r="G29" s="38"/>
      <c r="H29" s="38"/>
    </row>
    <row r="30" spans="1:8" ht="63.75" hidden="1" customHeight="1">
      <c r="A30" s="26" t="s">
        <v>158</v>
      </c>
      <c r="B30" s="26" t="s">
        <v>115</v>
      </c>
      <c r="C30" s="26" t="s">
        <v>157</v>
      </c>
      <c r="D30" s="26" t="s">
        <v>169</v>
      </c>
      <c r="E30" s="18" t="s">
        <v>118</v>
      </c>
      <c r="F30" s="38"/>
      <c r="G30" s="38"/>
      <c r="H30" s="38"/>
    </row>
    <row r="31" spans="1:8" ht="51" hidden="1" customHeight="1">
      <c r="A31" s="5" t="s">
        <v>158</v>
      </c>
      <c r="B31" s="5" t="s">
        <v>115</v>
      </c>
      <c r="C31" s="5" t="s">
        <v>116</v>
      </c>
      <c r="D31" s="5" t="s">
        <v>169</v>
      </c>
      <c r="E31" s="16" t="s">
        <v>117</v>
      </c>
      <c r="F31" s="36"/>
      <c r="G31" s="36"/>
      <c r="H31" s="36"/>
    </row>
    <row r="32" spans="1:8" ht="37.5" hidden="1" customHeight="1">
      <c r="A32" s="26" t="s">
        <v>155</v>
      </c>
      <c r="B32" s="26" t="s">
        <v>95</v>
      </c>
      <c r="C32" s="26" t="s">
        <v>157</v>
      </c>
      <c r="D32" s="26" t="s">
        <v>169</v>
      </c>
      <c r="E32" s="15" t="s">
        <v>97</v>
      </c>
      <c r="F32" s="38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9" ht="38.25" hidden="1">
      <c r="A33" s="5" t="s">
        <v>158</v>
      </c>
      <c r="B33" s="5" t="s">
        <v>96</v>
      </c>
      <c r="C33" s="5" t="s">
        <v>157</v>
      </c>
      <c r="D33" s="5" t="s">
        <v>169</v>
      </c>
      <c r="E33" s="16" t="s">
        <v>98</v>
      </c>
      <c r="F33" s="36"/>
      <c r="G33" s="36"/>
      <c r="H33" s="36"/>
    </row>
    <row r="34" spans="1:9" ht="27" hidden="1" customHeight="1">
      <c r="A34" s="26" t="s">
        <v>155</v>
      </c>
      <c r="B34" s="26" t="s">
        <v>191</v>
      </c>
      <c r="C34" s="26" t="s">
        <v>157</v>
      </c>
      <c r="D34" s="51" t="s">
        <v>169</v>
      </c>
      <c r="E34" s="56" t="s">
        <v>203</v>
      </c>
      <c r="F34" s="36"/>
      <c r="G34" s="36"/>
      <c r="H34" s="36"/>
    </row>
    <row r="35" spans="1:9" ht="27" hidden="1" customHeight="1">
      <c r="A35" s="51" t="s">
        <v>155</v>
      </c>
      <c r="B35" s="51" t="s">
        <v>204</v>
      </c>
      <c r="C35" s="51" t="s">
        <v>157</v>
      </c>
      <c r="D35" s="51" t="s">
        <v>169</v>
      </c>
      <c r="E35" s="53" t="s">
        <v>205</v>
      </c>
      <c r="F35" s="36"/>
      <c r="G35" s="36"/>
      <c r="H35" s="36"/>
    </row>
    <row r="36" spans="1:9" ht="33" hidden="1" customHeight="1">
      <c r="A36" s="51" t="s">
        <v>159</v>
      </c>
      <c r="B36" s="51" t="s">
        <v>204</v>
      </c>
      <c r="C36" s="51" t="s">
        <v>157</v>
      </c>
      <c r="D36" s="51" t="s">
        <v>169</v>
      </c>
      <c r="E36" s="53" t="s">
        <v>205</v>
      </c>
      <c r="F36" s="36"/>
      <c r="G36" s="36"/>
      <c r="H36" s="36"/>
    </row>
    <row r="37" spans="1:9" ht="16.5" customHeight="1">
      <c r="A37" s="26" t="s">
        <v>155</v>
      </c>
      <c r="B37" s="26" t="s">
        <v>174</v>
      </c>
      <c r="C37" s="26" t="s">
        <v>157</v>
      </c>
      <c r="D37" s="26" t="s">
        <v>169</v>
      </c>
      <c r="E37" s="15" t="s">
        <v>175</v>
      </c>
      <c r="F37" s="36">
        <f>SUM(F38+F47+F53+F72+F77)</f>
        <v>52002.8</v>
      </c>
      <c r="G37" s="36">
        <f t="shared" ref="G37:H37" si="7">SUM(G38+G47+G53+G72)</f>
        <v>90952.4</v>
      </c>
      <c r="H37" s="36">
        <f t="shared" si="7"/>
        <v>95361.2</v>
      </c>
    </row>
    <row r="38" spans="1:9" ht="26.25" customHeight="1">
      <c r="A38" s="5" t="s">
        <v>159</v>
      </c>
      <c r="B38" s="5" t="s">
        <v>176</v>
      </c>
      <c r="C38" s="5" t="s">
        <v>157</v>
      </c>
      <c r="D38" s="5" t="s">
        <v>169</v>
      </c>
      <c r="E38" s="16" t="s">
        <v>175</v>
      </c>
      <c r="F38" s="36">
        <v>22973.3</v>
      </c>
      <c r="G38" s="36">
        <v>23508.799999999999</v>
      </c>
      <c r="H38" s="36">
        <v>23648</v>
      </c>
      <c r="I38" s="83"/>
    </row>
    <row r="39" spans="1:9" ht="19.5" hidden="1" customHeight="1">
      <c r="A39" s="51" t="s">
        <v>159</v>
      </c>
      <c r="B39" s="51" t="s">
        <v>176</v>
      </c>
      <c r="C39" s="51" t="s">
        <v>217</v>
      </c>
      <c r="D39" s="51" t="s">
        <v>169</v>
      </c>
      <c r="E39" s="46" t="s">
        <v>218</v>
      </c>
      <c r="F39" s="36">
        <v>2912.3</v>
      </c>
      <c r="G39" s="36">
        <v>5017.3</v>
      </c>
      <c r="H39" s="36">
        <v>7297.8</v>
      </c>
    </row>
    <row r="40" spans="1:9" ht="42.75" hidden="1" customHeight="1">
      <c r="A40" s="5" t="s">
        <v>159</v>
      </c>
      <c r="B40" s="5" t="s">
        <v>176</v>
      </c>
      <c r="C40" s="5" t="s">
        <v>177</v>
      </c>
      <c r="D40" s="5" t="s">
        <v>169</v>
      </c>
      <c r="E40" s="16" t="s">
        <v>53</v>
      </c>
      <c r="F40" s="36"/>
      <c r="G40" s="36"/>
      <c r="H40" s="36"/>
    </row>
    <row r="41" spans="1:9" ht="37.5" hidden="1" customHeight="1">
      <c r="A41" s="5" t="s">
        <v>159</v>
      </c>
      <c r="B41" s="5" t="s">
        <v>176</v>
      </c>
      <c r="C41" s="5" t="s">
        <v>178</v>
      </c>
      <c r="D41" s="5" t="s">
        <v>169</v>
      </c>
      <c r="E41" s="16" t="s">
        <v>54</v>
      </c>
      <c r="F41" s="36"/>
      <c r="G41" s="36"/>
      <c r="H41" s="36"/>
    </row>
    <row r="42" spans="1:9" ht="38.25" hidden="1">
      <c r="A42" s="5" t="s">
        <v>159</v>
      </c>
      <c r="B42" s="5" t="s">
        <v>176</v>
      </c>
      <c r="C42" s="5" t="s">
        <v>144</v>
      </c>
      <c r="D42" s="5" t="s">
        <v>169</v>
      </c>
      <c r="E42" s="16" t="s">
        <v>145</v>
      </c>
      <c r="F42" s="36"/>
      <c r="G42" s="36"/>
      <c r="H42" s="36"/>
    </row>
    <row r="43" spans="1:9" ht="25.5" hidden="1">
      <c r="A43" s="5" t="s">
        <v>159</v>
      </c>
      <c r="B43" s="5" t="s">
        <v>176</v>
      </c>
      <c r="C43" s="5" t="s">
        <v>179</v>
      </c>
      <c r="D43" s="5" t="s">
        <v>169</v>
      </c>
      <c r="E43" s="16" t="s">
        <v>55</v>
      </c>
      <c r="F43" s="36"/>
      <c r="G43" s="36"/>
      <c r="H43" s="36"/>
    </row>
    <row r="44" spans="1:9" ht="38.25" hidden="1">
      <c r="A44" s="5" t="s">
        <v>159</v>
      </c>
      <c r="B44" s="5" t="s">
        <v>176</v>
      </c>
      <c r="C44" s="5" t="s">
        <v>57</v>
      </c>
      <c r="D44" s="5" t="s">
        <v>169</v>
      </c>
      <c r="E44" s="16" t="s">
        <v>58</v>
      </c>
      <c r="F44" s="36"/>
      <c r="G44" s="36"/>
      <c r="H44" s="36"/>
    </row>
    <row r="45" spans="1:9" ht="36.75" hidden="1" customHeight="1">
      <c r="A45" s="5" t="s">
        <v>159</v>
      </c>
      <c r="B45" s="5" t="s">
        <v>176</v>
      </c>
      <c r="C45" s="5" t="s">
        <v>89</v>
      </c>
      <c r="D45" s="5" t="s">
        <v>169</v>
      </c>
      <c r="E45" s="16" t="s">
        <v>90</v>
      </c>
      <c r="F45" s="36">
        <v>2336</v>
      </c>
      <c r="G45" s="36">
        <v>2453</v>
      </c>
      <c r="H45" s="36">
        <v>2576</v>
      </c>
    </row>
    <row r="46" spans="1:9" ht="38.25" hidden="1">
      <c r="A46" s="5" t="s">
        <v>159</v>
      </c>
      <c r="B46" s="5" t="s">
        <v>176</v>
      </c>
      <c r="C46" s="5" t="s">
        <v>121</v>
      </c>
      <c r="D46" s="5" t="s">
        <v>169</v>
      </c>
      <c r="E46" s="16" t="s">
        <v>122</v>
      </c>
      <c r="F46" s="36"/>
      <c r="G46" s="36"/>
      <c r="H46" s="36"/>
    </row>
    <row r="47" spans="1:9" ht="15.75" customHeight="1">
      <c r="A47" s="5" t="s">
        <v>168</v>
      </c>
      <c r="B47" s="5" t="s">
        <v>176</v>
      </c>
      <c r="C47" s="5" t="s">
        <v>157</v>
      </c>
      <c r="D47" s="5" t="s">
        <v>169</v>
      </c>
      <c r="E47" s="16" t="s">
        <v>175</v>
      </c>
      <c r="F47" s="36">
        <v>68</v>
      </c>
      <c r="G47" s="36">
        <v>68</v>
      </c>
      <c r="H47" s="36">
        <v>68</v>
      </c>
    </row>
    <row r="48" spans="1:9" ht="71.25" hidden="1" customHeight="1">
      <c r="A48" s="51" t="s">
        <v>168</v>
      </c>
      <c r="B48" s="51" t="s">
        <v>176</v>
      </c>
      <c r="C48" s="51" t="s">
        <v>217</v>
      </c>
      <c r="D48" s="51" t="s">
        <v>169</v>
      </c>
      <c r="E48" s="46" t="s">
        <v>218</v>
      </c>
      <c r="F48" s="36">
        <v>858.5</v>
      </c>
      <c r="G48" s="36"/>
      <c r="H48" s="36"/>
    </row>
    <row r="49" spans="1:8" ht="33.75" hidden="1" customHeight="1">
      <c r="A49" s="5" t="s">
        <v>168</v>
      </c>
      <c r="B49" s="5" t="s">
        <v>176</v>
      </c>
      <c r="C49" s="5" t="s">
        <v>178</v>
      </c>
      <c r="D49" s="5" t="s">
        <v>169</v>
      </c>
      <c r="E49" s="16" t="s">
        <v>54</v>
      </c>
      <c r="F49" s="36"/>
      <c r="G49" s="36"/>
      <c r="H49" s="36"/>
    </row>
    <row r="50" spans="1:8" ht="57.75" hidden="1" customHeight="1">
      <c r="A50" s="5" t="s">
        <v>168</v>
      </c>
      <c r="B50" s="5" t="s">
        <v>176</v>
      </c>
      <c r="C50" s="5" t="s">
        <v>139</v>
      </c>
      <c r="D50" s="5" t="s">
        <v>169</v>
      </c>
      <c r="E50" s="16" t="s">
        <v>140</v>
      </c>
      <c r="F50" s="36">
        <v>63.8</v>
      </c>
      <c r="G50" s="36">
        <v>99.7</v>
      </c>
      <c r="H50" s="36">
        <v>99.7</v>
      </c>
    </row>
    <row r="51" spans="1:8" ht="38.25" hidden="1">
      <c r="A51" s="5" t="s">
        <v>168</v>
      </c>
      <c r="B51" s="5" t="s">
        <v>176</v>
      </c>
      <c r="C51" s="5" t="s">
        <v>123</v>
      </c>
      <c r="D51" s="5" t="s">
        <v>169</v>
      </c>
      <c r="E51" s="16" t="s">
        <v>124</v>
      </c>
      <c r="F51" s="36"/>
      <c r="G51" s="36"/>
      <c r="H51" s="36"/>
    </row>
    <row r="52" spans="1:8" ht="45.75" hidden="1" customHeight="1">
      <c r="A52" s="5" t="s">
        <v>168</v>
      </c>
      <c r="B52" s="27" t="s">
        <v>176</v>
      </c>
      <c r="C52" s="27" t="s">
        <v>146</v>
      </c>
      <c r="D52" s="27" t="s">
        <v>169</v>
      </c>
      <c r="E52" s="19" t="s">
        <v>147</v>
      </c>
      <c r="F52" s="37"/>
      <c r="G52" s="37"/>
      <c r="H52" s="37"/>
    </row>
    <row r="53" spans="1:8" ht="25.5" customHeight="1">
      <c r="A53" s="5" t="s">
        <v>158</v>
      </c>
      <c r="B53" s="5" t="s">
        <v>176</v>
      </c>
      <c r="C53" s="5" t="s">
        <v>157</v>
      </c>
      <c r="D53" s="5" t="s">
        <v>169</v>
      </c>
      <c r="E53" s="16" t="s">
        <v>175</v>
      </c>
      <c r="F53" s="36">
        <v>20715.3</v>
      </c>
      <c r="G53" s="36">
        <v>59328.4</v>
      </c>
      <c r="H53" s="36">
        <v>61910</v>
      </c>
    </row>
    <row r="54" spans="1:8" ht="41.25" hidden="1" customHeight="1">
      <c r="A54" s="51" t="s">
        <v>158</v>
      </c>
      <c r="B54" s="51" t="s">
        <v>176</v>
      </c>
      <c r="C54" s="51" t="s">
        <v>215</v>
      </c>
      <c r="D54" s="51" t="s">
        <v>169</v>
      </c>
      <c r="E54" s="52" t="s">
        <v>216</v>
      </c>
      <c r="F54" s="36">
        <v>4000</v>
      </c>
      <c r="G54" s="36"/>
      <c r="H54" s="36"/>
    </row>
    <row r="55" spans="1:8" ht="41.25" hidden="1" customHeight="1">
      <c r="A55" s="51"/>
      <c r="B55" s="51"/>
      <c r="C55" s="51"/>
      <c r="D55" s="51"/>
      <c r="E55" s="52"/>
      <c r="F55" s="36"/>
      <c r="G55" s="36"/>
      <c r="H55" s="36"/>
    </row>
    <row r="56" spans="1:8" ht="38.25" hidden="1" customHeight="1">
      <c r="A56" s="5" t="s">
        <v>158</v>
      </c>
      <c r="B56" s="5" t="s">
        <v>176</v>
      </c>
      <c r="C56" s="5" t="s">
        <v>177</v>
      </c>
      <c r="D56" s="5" t="s">
        <v>169</v>
      </c>
      <c r="E56" s="16" t="s">
        <v>53</v>
      </c>
      <c r="F56" s="36"/>
      <c r="G56" s="36"/>
      <c r="H56" s="36"/>
    </row>
    <row r="57" spans="1:8" ht="38.25" hidden="1" customHeight="1">
      <c r="A57" s="51" t="s">
        <v>158</v>
      </c>
      <c r="B57" s="51" t="s">
        <v>176</v>
      </c>
      <c r="C57" s="51" t="s">
        <v>199</v>
      </c>
      <c r="D57" s="51" t="s">
        <v>169</v>
      </c>
      <c r="E57" s="52" t="s">
        <v>200</v>
      </c>
      <c r="F57" s="36"/>
      <c r="G57" s="36"/>
      <c r="H57" s="36"/>
    </row>
    <row r="58" spans="1:8" ht="69" hidden="1" customHeight="1">
      <c r="A58" s="51" t="s">
        <v>158</v>
      </c>
      <c r="B58" s="51" t="s">
        <v>176</v>
      </c>
      <c r="C58" s="51" t="s">
        <v>201</v>
      </c>
      <c r="D58" s="51" t="s">
        <v>169</v>
      </c>
      <c r="E58" s="46" t="s">
        <v>202</v>
      </c>
      <c r="F58" s="36"/>
      <c r="G58" s="36"/>
      <c r="H58" s="36"/>
    </row>
    <row r="59" spans="1:8" ht="37.5" hidden="1" customHeight="1">
      <c r="A59" s="5" t="s">
        <v>158</v>
      </c>
      <c r="B59" s="5" t="s">
        <v>176</v>
      </c>
      <c r="C59" s="5" t="s">
        <v>180</v>
      </c>
      <c r="D59" s="5" t="s">
        <v>169</v>
      </c>
      <c r="E59" s="16" t="s">
        <v>56</v>
      </c>
      <c r="F59" s="36">
        <v>17287</v>
      </c>
      <c r="G59" s="36">
        <v>22740</v>
      </c>
      <c r="H59" s="36">
        <v>23982</v>
      </c>
    </row>
    <row r="60" spans="1:8" ht="25.5" hidden="1" customHeight="1">
      <c r="A60" s="5" t="s">
        <v>158</v>
      </c>
      <c r="B60" s="5" t="s">
        <v>176</v>
      </c>
      <c r="C60" s="5" t="s">
        <v>181</v>
      </c>
      <c r="D60" s="5" t="s">
        <v>169</v>
      </c>
      <c r="E60" s="16" t="s">
        <v>60</v>
      </c>
      <c r="F60" s="36"/>
      <c r="G60" s="36"/>
      <c r="H60" s="36"/>
    </row>
    <row r="61" spans="1:8" ht="49.5" hidden="1" customHeight="1">
      <c r="A61" s="5" t="s">
        <v>158</v>
      </c>
      <c r="B61" s="5" t="s">
        <v>176</v>
      </c>
      <c r="C61" s="5" t="s">
        <v>139</v>
      </c>
      <c r="D61" s="5" t="s">
        <v>169</v>
      </c>
      <c r="E61" s="16" t="s">
        <v>140</v>
      </c>
      <c r="F61" s="36">
        <v>35.9</v>
      </c>
      <c r="G61" s="36">
        <v>51</v>
      </c>
      <c r="H61" s="36">
        <v>51</v>
      </c>
    </row>
    <row r="62" spans="1:8" ht="51" hidden="1" customHeight="1">
      <c r="A62" s="5" t="s">
        <v>158</v>
      </c>
      <c r="B62" s="5" t="s">
        <v>176</v>
      </c>
      <c r="C62" s="5" t="s">
        <v>182</v>
      </c>
      <c r="D62" s="5" t="s">
        <v>169</v>
      </c>
      <c r="E62" s="16" t="s">
        <v>61</v>
      </c>
      <c r="F62" s="36"/>
      <c r="G62" s="36"/>
      <c r="H62" s="36"/>
    </row>
    <row r="63" spans="1:8" ht="38.25" hidden="1" customHeight="1">
      <c r="A63" s="27" t="s">
        <v>158</v>
      </c>
      <c r="B63" s="27" t="s">
        <v>176</v>
      </c>
      <c r="C63" s="27" t="s">
        <v>79</v>
      </c>
      <c r="D63" s="27" t="s">
        <v>169</v>
      </c>
      <c r="E63" s="19" t="s">
        <v>80</v>
      </c>
      <c r="F63" s="37"/>
      <c r="G63" s="37"/>
      <c r="H63" s="37"/>
    </row>
    <row r="64" spans="1:8" ht="38.25" hidden="1" customHeight="1">
      <c r="A64" s="27" t="s">
        <v>158</v>
      </c>
      <c r="B64" s="27" t="s">
        <v>176</v>
      </c>
      <c r="C64" s="27" t="s">
        <v>59</v>
      </c>
      <c r="D64" s="27" t="s">
        <v>169</v>
      </c>
      <c r="E64" s="50" t="s">
        <v>190</v>
      </c>
      <c r="F64" s="37"/>
      <c r="G64" s="37"/>
      <c r="H64" s="37"/>
    </row>
    <row r="65" spans="1:8" ht="51" hidden="1" customHeight="1">
      <c r="A65" s="27" t="s">
        <v>158</v>
      </c>
      <c r="B65" s="27" t="s">
        <v>176</v>
      </c>
      <c r="C65" s="27" t="s">
        <v>125</v>
      </c>
      <c r="D65" s="27" t="s">
        <v>169</v>
      </c>
      <c r="E65" s="19" t="s">
        <v>154</v>
      </c>
      <c r="F65" s="37"/>
      <c r="G65" s="37"/>
      <c r="H65" s="37"/>
    </row>
    <row r="66" spans="1:8" ht="54" hidden="1" customHeight="1">
      <c r="A66" s="27" t="s">
        <v>158</v>
      </c>
      <c r="B66" s="27" t="s">
        <v>176</v>
      </c>
      <c r="C66" s="27" t="s">
        <v>28</v>
      </c>
      <c r="D66" s="27" t="s">
        <v>169</v>
      </c>
      <c r="E66" s="19" t="s">
        <v>29</v>
      </c>
      <c r="F66" s="37"/>
      <c r="G66" s="37"/>
      <c r="H66" s="37"/>
    </row>
    <row r="67" spans="1:8" ht="54" hidden="1" customHeight="1">
      <c r="A67" s="49" t="s">
        <v>158</v>
      </c>
      <c r="B67" s="49" t="s">
        <v>176</v>
      </c>
      <c r="C67" s="49" t="s">
        <v>123</v>
      </c>
      <c r="D67" s="49" t="s">
        <v>169</v>
      </c>
      <c r="E67" s="50" t="s">
        <v>198</v>
      </c>
      <c r="F67" s="37"/>
      <c r="G67" s="37"/>
      <c r="H67" s="37"/>
    </row>
    <row r="68" spans="1:8" ht="54" hidden="1" customHeight="1">
      <c r="A68" s="49" t="s">
        <v>158</v>
      </c>
      <c r="B68" s="49" t="s">
        <v>176</v>
      </c>
      <c r="C68" s="49" t="s">
        <v>186</v>
      </c>
      <c r="D68" s="49" t="s">
        <v>169</v>
      </c>
      <c r="E68" s="50" t="s">
        <v>187</v>
      </c>
      <c r="F68" s="37"/>
      <c r="G68" s="37"/>
      <c r="H68" s="37"/>
    </row>
    <row r="69" spans="1:8" ht="54" hidden="1" customHeight="1">
      <c r="A69" s="49" t="s">
        <v>158</v>
      </c>
      <c r="B69" s="49" t="s">
        <v>176</v>
      </c>
      <c r="C69" s="49" t="s">
        <v>188</v>
      </c>
      <c r="D69" s="49" t="s">
        <v>169</v>
      </c>
      <c r="E69" s="50" t="s">
        <v>189</v>
      </c>
      <c r="F69" s="37"/>
      <c r="G69" s="37"/>
      <c r="H69" s="37"/>
    </row>
    <row r="70" spans="1:8" ht="84" hidden="1" customHeight="1">
      <c r="A70" s="49" t="s">
        <v>158</v>
      </c>
      <c r="B70" s="49" t="s">
        <v>176</v>
      </c>
      <c r="C70" s="49" t="s">
        <v>206</v>
      </c>
      <c r="D70" s="49" t="s">
        <v>169</v>
      </c>
      <c r="E70" s="57" t="s">
        <v>207</v>
      </c>
      <c r="F70" s="37"/>
      <c r="G70" s="37"/>
      <c r="H70" s="37"/>
    </row>
    <row r="71" spans="1:8" ht="54" hidden="1" customHeight="1">
      <c r="A71" s="49" t="s">
        <v>158</v>
      </c>
      <c r="B71" s="49" t="s">
        <v>176</v>
      </c>
      <c r="C71" s="49" t="s">
        <v>146</v>
      </c>
      <c r="D71" s="49" t="s">
        <v>169</v>
      </c>
      <c r="E71" s="19" t="s">
        <v>147</v>
      </c>
      <c r="F71" s="37"/>
      <c r="G71" s="37"/>
      <c r="H71" s="37"/>
    </row>
    <row r="72" spans="1:8" ht="17.25" customHeight="1">
      <c r="A72" s="5" t="s">
        <v>52</v>
      </c>
      <c r="B72" s="5" t="s">
        <v>176</v>
      </c>
      <c r="C72" s="5" t="s">
        <v>157</v>
      </c>
      <c r="D72" s="5" t="s">
        <v>169</v>
      </c>
      <c r="E72" s="16" t="s">
        <v>175</v>
      </c>
      <c r="F72" s="36">
        <v>8228.2000000000007</v>
      </c>
      <c r="G72" s="36">
        <v>8047.2</v>
      </c>
      <c r="H72" s="36">
        <v>9735.2000000000007</v>
      </c>
    </row>
    <row r="73" spans="1:8" ht="87" hidden="1" customHeight="1">
      <c r="A73" s="51" t="s">
        <v>52</v>
      </c>
      <c r="B73" s="51" t="s">
        <v>176</v>
      </c>
      <c r="C73" s="51" t="s">
        <v>217</v>
      </c>
      <c r="D73" s="51" t="s">
        <v>169</v>
      </c>
      <c r="E73" s="46" t="s">
        <v>218</v>
      </c>
      <c r="F73" s="36">
        <v>167.5</v>
      </c>
      <c r="G73" s="36"/>
      <c r="H73" s="36"/>
    </row>
    <row r="74" spans="1:8" ht="42.75" hidden="1" customHeight="1">
      <c r="A74" s="5" t="s">
        <v>52</v>
      </c>
      <c r="B74" s="5" t="s">
        <v>176</v>
      </c>
      <c r="C74" s="5" t="s">
        <v>177</v>
      </c>
      <c r="D74" s="5" t="s">
        <v>169</v>
      </c>
      <c r="E74" s="16" t="s">
        <v>53</v>
      </c>
      <c r="F74" s="36"/>
      <c r="G74" s="36"/>
      <c r="H74" s="36"/>
    </row>
    <row r="75" spans="1:8" ht="37.5" hidden="1" customHeight="1">
      <c r="A75" s="5" t="s">
        <v>52</v>
      </c>
      <c r="B75" s="5" t="s">
        <v>176</v>
      </c>
      <c r="C75" s="5" t="s">
        <v>178</v>
      </c>
      <c r="D75" s="5" t="s">
        <v>169</v>
      </c>
      <c r="E75" s="16" t="s">
        <v>54</v>
      </c>
      <c r="F75" s="36">
        <v>34450</v>
      </c>
      <c r="G75" s="36">
        <v>30843</v>
      </c>
      <c r="H75" s="36">
        <v>28118</v>
      </c>
    </row>
    <row r="76" spans="1:8" ht="45" hidden="1" customHeight="1">
      <c r="A76" s="51" t="s">
        <v>52</v>
      </c>
      <c r="B76" s="51" t="s">
        <v>176</v>
      </c>
      <c r="C76" s="51" t="s">
        <v>192</v>
      </c>
      <c r="D76" s="51" t="s">
        <v>169</v>
      </c>
      <c r="E76" s="52" t="s">
        <v>193</v>
      </c>
      <c r="F76" s="36"/>
      <c r="G76" s="36"/>
      <c r="H76" s="36"/>
    </row>
    <row r="77" spans="1:8" ht="18" customHeight="1">
      <c r="A77" s="5" t="s">
        <v>150</v>
      </c>
      <c r="B77" s="5" t="s">
        <v>176</v>
      </c>
      <c r="C77" s="5" t="s">
        <v>157</v>
      </c>
      <c r="D77" s="5" t="s">
        <v>169</v>
      </c>
      <c r="E77" s="16" t="s">
        <v>175</v>
      </c>
      <c r="F77" s="36">
        <v>18</v>
      </c>
      <c r="G77" s="36">
        <v>10</v>
      </c>
      <c r="H77" s="36">
        <v>10</v>
      </c>
    </row>
    <row r="78" spans="1:8" ht="51" hidden="1">
      <c r="A78" s="5" t="s">
        <v>150</v>
      </c>
      <c r="B78" s="5" t="s">
        <v>176</v>
      </c>
      <c r="C78" s="5" t="s">
        <v>139</v>
      </c>
      <c r="D78" s="5" t="s">
        <v>169</v>
      </c>
      <c r="E78" s="16" t="s">
        <v>140</v>
      </c>
      <c r="F78" s="36"/>
      <c r="G78" s="36"/>
      <c r="H78" s="36"/>
    </row>
    <row r="79" spans="1:8" ht="27" customHeight="1">
      <c r="A79" s="26" t="s">
        <v>155</v>
      </c>
      <c r="B79" s="26" t="s">
        <v>183</v>
      </c>
      <c r="C79" s="26" t="s">
        <v>157</v>
      </c>
      <c r="D79" s="26" t="s">
        <v>169</v>
      </c>
      <c r="E79" s="15" t="s">
        <v>0</v>
      </c>
      <c r="F79" s="38">
        <f>SUM(F84+F88+F90+F108+F110+F118+F120+F122+F124+F126+F128+F130)</f>
        <v>226142.9</v>
      </c>
      <c r="G79" s="38" t="e">
        <f>SUM(G80+G82+G84+G86+G88+G90+G105+#REF!+G108+G110+G112+G114+G116)</f>
        <v>#REF!</v>
      </c>
      <c r="H79" s="38" t="e">
        <f>SUM(H80+H82+H84+H86+H88+H90+H105+#REF!+H108+H110+H112+H114+H116)</f>
        <v>#REF!</v>
      </c>
    </row>
    <row r="80" spans="1:8" ht="25.5" hidden="1">
      <c r="A80" s="26" t="s">
        <v>155</v>
      </c>
      <c r="B80" s="26" t="s">
        <v>100</v>
      </c>
      <c r="C80" s="26" t="s">
        <v>157</v>
      </c>
      <c r="D80" s="26" t="s">
        <v>169</v>
      </c>
      <c r="E80" s="15" t="s">
        <v>101</v>
      </c>
      <c r="F80" s="38">
        <f>SUM(F81)</f>
        <v>0</v>
      </c>
      <c r="G80" s="38">
        <f t="shared" ref="G80:H80" si="8">SUM(G81)</f>
        <v>0</v>
      </c>
      <c r="H80" s="38">
        <f t="shared" si="8"/>
        <v>0</v>
      </c>
    </row>
    <row r="81" spans="1:8" ht="25.5" hidden="1">
      <c r="A81" s="5" t="s">
        <v>158</v>
      </c>
      <c r="B81" s="5" t="s">
        <v>99</v>
      </c>
      <c r="C81" s="5" t="s">
        <v>157</v>
      </c>
      <c r="D81" s="5" t="s">
        <v>169</v>
      </c>
      <c r="E81" s="16" t="s">
        <v>102</v>
      </c>
      <c r="F81" s="36"/>
      <c r="G81" s="36"/>
      <c r="H81" s="36"/>
    </row>
    <row r="82" spans="1:8" ht="38.25" hidden="1">
      <c r="A82" s="26" t="s">
        <v>155</v>
      </c>
      <c r="B82" s="26" t="s">
        <v>103</v>
      </c>
      <c r="C82" s="26" t="s">
        <v>157</v>
      </c>
      <c r="D82" s="26" t="s">
        <v>169</v>
      </c>
      <c r="E82" s="15" t="s">
        <v>105</v>
      </c>
      <c r="F82" s="38"/>
      <c r="G82" s="38"/>
      <c r="H82" s="38"/>
    </row>
    <row r="83" spans="1:8" ht="38.25" hidden="1">
      <c r="A83" s="5" t="s">
        <v>158</v>
      </c>
      <c r="B83" s="5" t="s">
        <v>107</v>
      </c>
      <c r="C83" s="5" t="s">
        <v>157</v>
      </c>
      <c r="D83" s="5" t="s">
        <v>169</v>
      </c>
      <c r="E83" s="16" t="s">
        <v>104</v>
      </c>
      <c r="F83" s="36"/>
      <c r="G83" s="36"/>
      <c r="H83" s="36"/>
    </row>
    <row r="84" spans="1:8" ht="39.75" customHeight="1">
      <c r="A84" s="26" t="s">
        <v>155</v>
      </c>
      <c r="B84" s="26" t="s">
        <v>1</v>
      </c>
      <c r="C84" s="26" t="s">
        <v>157</v>
      </c>
      <c r="D84" s="26" t="s">
        <v>169</v>
      </c>
      <c r="E84" s="15" t="s">
        <v>2</v>
      </c>
      <c r="F84" s="68">
        <f>SUM(F85)</f>
        <v>928.8</v>
      </c>
      <c r="G84" s="38">
        <f t="shared" ref="G84:H84" si="9">SUM(G85)</f>
        <v>1002.8</v>
      </c>
      <c r="H84" s="38">
        <f t="shared" si="9"/>
        <v>1002.8</v>
      </c>
    </row>
    <row r="85" spans="1:8" ht="37.5" customHeight="1">
      <c r="A85" s="5" t="s">
        <v>168</v>
      </c>
      <c r="B85" s="5" t="s">
        <v>3</v>
      </c>
      <c r="C85" s="5" t="s">
        <v>157</v>
      </c>
      <c r="D85" s="5" t="s">
        <v>169</v>
      </c>
      <c r="E85" s="16" t="s">
        <v>4</v>
      </c>
      <c r="F85" s="69">
        <v>928.8</v>
      </c>
      <c r="G85" s="36">
        <v>1002.8</v>
      </c>
      <c r="H85" s="36">
        <v>1002.8</v>
      </c>
    </row>
    <row r="86" spans="1:8" ht="25.5" hidden="1">
      <c r="A86" s="26" t="s">
        <v>155</v>
      </c>
      <c r="B86" s="26" t="s">
        <v>5</v>
      </c>
      <c r="C86" s="26" t="s">
        <v>157</v>
      </c>
      <c r="D86" s="26" t="s">
        <v>169</v>
      </c>
      <c r="E86" s="20" t="s">
        <v>6</v>
      </c>
      <c r="F86" s="38">
        <f>SUM(F87)</f>
        <v>0</v>
      </c>
      <c r="G86" s="38">
        <f t="shared" ref="G86:H86" si="10">SUM(G87)</f>
        <v>2906</v>
      </c>
      <c r="H86" s="38">
        <f t="shared" si="10"/>
        <v>2906</v>
      </c>
    </row>
    <row r="87" spans="1:8" ht="25.5" hidden="1">
      <c r="A87" s="5" t="s">
        <v>159</v>
      </c>
      <c r="B87" s="5" t="s">
        <v>7</v>
      </c>
      <c r="C87" s="5" t="s">
        <v>157</v>
      </c>
      <c r="D87" s="5" t="s">
        <v>169</v>
      </c>
      <c r="E87" s="16" t="s">
        <v>8</v>
      </c>
      <c r="F87" s="36"/>
      <c r="G87" s="36">
        <v>2906</v>
      </c>
      <c r="H87" s="36">
        <v>2906</v>
      </c>
    </row>
    <row r="88" spans="1:8" ht="38.25">
      <c r="A88" s="26" t="s">
        <v>155</v>
      </c>
      <c r="B88" s="26" t="s">
        <v>9</v>
      </c>
      <c r="C88" s="26" t="s">
        <v>157</v>
      </c>
      <c r="D88" s="26" t="s">
        <v>169</v>
      </c>
      <c r="E88" s="21" t="s">
        <v>10</v>
      </c>
      <c r="F88" s="38">
        <f>SUM(F89)</f>
        <v>3745</v>
      </c>
      <c r="G88" s="38">
        <f t="shared" ref="G88:H88" si="11">SUM(G89)</f>
        <v>4261</v>
      </c>
      <c r="H88" s="38">
        <f t="shared" si="11"/>
        <v>4261</v>
      </c>
    </row>
    <row r="89" spans="1:8" ht="27" customHeight="1">
      <c r="A89" s="5" t="s">
        <v>158</v>
      </c>
      <c r="B89" s="5" t="s">
        <v>11</v>
      </c>
      <c r="C89" s="5" t="s">
        <v>157</v>
      </c>
      <c r="D89" s="5" t="s">
        <v>169</v>
      </c>
      <c r="E89" s="16" t="s">
        <v>12</v>
      </c>
      <c r="F89" s="36">
        <v>3745</v>
      </c>
      <c r="G89" s="36">
        <v>4261</v>
      </c>
      <c r="H89" s="36">
        <v>4261</v>
      </c>
    </row>
    <row r="90" spans="1:8" ht="25.5">
      <c r="A90" s="26" t="s">
        <v>155</v>
      </c>
      <c r="B90" s="26" t="s">
        <v>13</v>
      </c>
      <c r="C90" s="26" t="s">
        <v>157</v>
      </c>
      <c r="D90" s="26" t="s">
        <v>169</v>
      </c>
      <c r="E90" s="15" t="s">
        <v>14</v>
      </c>
      <c r="F90" s="38">
        <f>SUM(F91:F94)</f>
        <v>25530.1</v>
      </c>
      <c r="G90" s="38">
        <f t="shared" ref="G90:H90" si="12">SUM(G91:G94)</f>
        <v>219302.2</v>
      </c>
      <c r="H90" s="38">
        <f t="shared" si="12"/>
        <v>221793.2</v>
      </c>
    </row>
    <row r="91" spans="1:8" ht="30" customHeight="1">
      <c r="A91" s="5" t="s">
        <v>159</v>
      </c>
      <c r="B91" s="5" t="s">
        <v>15</v>
      </c>
      <c r="C91" s="5" t="s">
        <v>157</v>
      </c>
      <c r="D91" s="5" t="s">
        <v>169</v>
      </c>
      <c r="E91" s="16" t="s">
        <v>14</v>
      </c>
      <c r="F91" s="36">
        <v>6286</v>
      </c>
      <c r="G91" s="36">
        <v>181611.1</v>
      </c>
      <c r="H91" s="36">
        <v>183772.1</v>
      </c>
    </row>
    <row r="92" spans="1:8" ht="29.25" customHeight="1">
      <c r="A92" s="5" t="s">
        <v>168</v>
      </c>
      <c r="B92" s="5" t="s">
        <v>15</v>
      </c>
      <c r="C92" s="5" t="s">
        <v>157</v>
      </c>
      <c r="D92" s="5" t="s">
        <v>169</v>
      </c>
      <c r="E92" s="23" t="s">
        <v>14</v>
      </c>
      <c r="F92" s="36">
        <v>4016.1</v>
      </c>
      <c r="G92" s="36">
        <v>4003.1</v>
      </c>
      <c r="H92" s="36">
        <v>3982.1</v>
      </c>
    </row>
    <row r="93" spans="1:8" ht="36" customHeight="1">
      <c r="A93" s="5" t="s">
        <v>158</v>
      </c>
      <c r="B93" s="5" t="s">
        <v>15</v>
      </c>
      <c r="C93" s="5" t="s">
        <v>157</v>
      </c>
      <c r="D93" s="5" t="s">
        <v>169</v>
      </c>
      <c r="E93" s="16" t="s">
        <v>14</v>
      </c>
      <c r="F93" s="36">
        <v>15228</v>
      </c>
      <c r="G93" s="36">
        <v>33688</v>
      </c>
      <c r="H93" s="36">
        <v>34039</v>
      </c>
    </row>
    <row r="94" spans="1:8" ht="33" hidden="1" customHeight="1">
      <c r="A94" s="5" t="s">
        <v>52</v>
      </c>
      <c r="B94" s="5" t="s">
        <v>15</v>
      </c>
      <c r="C94" s="5" t="s">
        <v>157</v>
      </c>
      <c r="D94" s="5" t="s">
        <v>169</v>
      </c>
      <c r="E94" s="16" t="s">
        <v>14</v>
      </c>
      <c r="F94" s="36">
        <f>SUM(F106)</f>
        <v>0</v>
      </c>
      <c r="G94" s="36">
        <f t="shared" ref="G94:H94" si="13">SUM(G106)</f>
        <v>0</v>
      </c>
      <c r="H94" s="36">
        <f t="shared" si="13"/>
        <v>0</v>
      </c>
    </row>
    <row r="95" spans="1:8" ht="25.5" hidden="1" customHeight="1">
      <c r="A95" s="5" t="s">
        <v>159</v>
      </c>
      <c r="B95" s="5" t="s">
        <v>15</v>
      </c>
      <c r="C95" s="5" t="s">
        <v>45</v>
      </c>
      <c r="D95" s="5" t="s">
        <v>169</v>
      </c>
      <c r="E95" s="17" t="s">
        <v>62</v>
      </c>
      <c r="F95" s="36">
        <v>123410</v>
      </c>
      <c r="G95" s="36">
        <v>130079</v>
      </c>
      <c r="H95" s="36">
        <v>138541</v>
      </c>
    </row>
    <row r="96" spans="1:8" ht="89.25" hidden="1">
      <c r="A96" s="5" t="s">
        <v>159</v>
      </c>
      <c r="B96" s="5" t="s">
        <v>15</v>
      </c>
      <c r="C96" s="5" t="s">
        <v>46</v>
      </c>
      <c r="D96" s="5" t="s">
        <v>169</v>
      </c>
      <c r="E96" s="46" t="s">
        <v>184</v>
      </c>
      <c r="F96" s="36">
        <v>5178</v>
      </c>
      <c r="G96" s="36">
        <v>5955</v>
      </c>
      <c r="H96" s="36">
        <v>6848</v>
      </c>
    </row>
    <row r="97" spans="1:8" ht="38.25" hidden="1" customHeight="1">
      <c r="A97" s="5" t="s">
        <v>159</v>
      </c>
      <c r="B97" s="5" t="s">
        <v>15</v>
      </c>
      <c r="C97" s="5" t="s">
        <v>47</v>
      </c>
      <c r="D97" s="5" t="s">
        <v>169</v>
      </c>
      <c r="E97" s="17" t="s">
        <v>63</v>
      </c>
      <c r="F97" s="36">
        <v>604</v>
      </c>
      <c r="G97" s="36">
        <v>587</v>
      </c>
      <c r="H97" s="36">
        <v>587</v>
      </c>
    </row>
    <row r="98" spans="1:8" ht="38.25" hidden="1" customHeight="1">
      <c r="A98" s="5" t="s">
        <v>159</v>
      </c>
      <c r="B98" s="5" t="s">
        <v>15</v>
      </c>
      <c r="C98" s="5" t="s">
        <v>141</v>
      </c>
      <c r="D98" s="5" t="s">
        <v>169</v>
      </c>
      <c r="E98" s="17" t="s">
        <v>142</v>
      </c>
      <c r="F98" s="36">
        <v>6242</v>
      </c>
      <c r="G98" s="36">
        <v>6704</v>
      </c>
      <c r="H98" s="36">
        <v>7101</v>
      </c>
    </row>
    <row r="99" spans="1:8" ht="38.25" hidden="1">
      <c r="A99" s="5" t="s">
        <v>168</v>
      </c>
      <c r="B99" s="5" t="s">
        <v>15</v>
      </c>
      <c r="C99" s="5" t="s">
        <v>16</v>
      </c>
      <c r="D99" s="5" t="s">
        <v>169</v>
      </c>
      <c r="E99" s="17" t="s">
        <v>64</v>
      </c>
      <c r="F99" s="36">
        <v>8.5</v>
      </c>
      <c r="G99" s="36">
        <v>8.5</v>
      </c>
      <c r="H99" s="36">
        <v>8.5</v>
      </c>
    </row>
    <row r="100" spans="1:8" ht="38.25" hidden="1">
      <c r="A100" s="5" t="s">
        <v>168</v>
      </c>
      <c r="B100" s="5" t="s">
        <v>15</v>
      </c>
      <c r="C100" s="5" t="s">
        <v>48</v>
      </c>
      <c r="D100" s="5" t="s">
        <v>169</v>
      </c>
      <c r="E100" s="17" t="s">
        <v>65</v>
      </c>
      <c r="F100" s="36">
        <v>4020</v>
      </c>
      <c r="G100" s="36">
        <v>3991</v>
      </c>
      <c r="H100" s="36">
        <v>3969</v>
      </c>
    </row>
    <row r="101" spans="1:8" ht="38.25" hidden="1">
      <c r="A101" s="5" t="s">
        <v>158</v>
      </c>
      <c r="B101" s="5" t="s">
        <v>15</v>
      </c>
      <c r="C101" s="5" t="s">
        <v>16</v>
      </c>
      <c r="D101" s="5" t="s">
        <v>169</v>
      </c>
      <c r="E101" s="17" t="s">
        <v>64</v>
      </c>
      <c r="F101" s="36">
        <v>10.8</v>
      </c>
      <c r="G101" s="36">
        <v>10.8</v>
      </c>
      <c r="H101" s="36">
        <v>10.8</v>
      </c>
    </row>
    <row r="102" spans="1:8" ht="38.25" hidden="1">
      <c r="A102" s="5" t="s">
        <v>158</v>
      </c>
      <c r="B102" s="5" t="s">
        <v>15</v>
      </c>
      <c r="C102" s="5" t="s">
        <v>49</v>
      </c>
      <c r="D102" s="5" t="s">
        <v>169</v>
      </c>
      <c r="E102" s="17" t="s">
        <v>106</v>
      </c>
      <c r="F102" s="36">
        <v>9623</v>
      </c>
      <c r="G102" s="36">
        <v>30085</v>
      </c>
      <c r="H102" s="36">
        <v>30085</v>
      </c>
    </row>
    <row r="103" spans="1:8" ht="76.5" hidden="1">
      <c r="A103" s="5" t="s">
        <v>158</v>
      </c>
      <c r="B103" s="5" t="s">
        <v>15</v>
      </c>
      <c r="C103" s="5" t="s">
        <v>50</v>
      </c>
      <c r="D103" s="5" t="s">
        <v>169</v>
      </c>
      <c r="E103" s="46" t="s">
        <v>212</v>
      </c>
      <c r="F103" s="36">
        <v>667</v>
      </c>
      <c r="G103" s="36">
        <v>698</v>
      </c>
      <c r="H103" s="36">
        <v>698</v>
      </c>
    </row>
    <row r="104" spans="1:8" ht="89.25" hidden="1" customHeight="1">
      <c r="A104" s="5" t="s">
        <v>158</v>
      </c>
      <c r="B104" s="5" t="s">
        <v>15</v>
      </c>
      <c r="C104" s="5" t="s">
        <v>51</v>
      </c>
      <c r="D104" s="5" t="s">
        <v>169</v>
      </c>
      <c r="E104" s="17" t="s">
        <v>66</v>
      </c>
      <c r="F104" s="36">
        <v>102</v>
      </c>
      <c r="G104" s="36">
        <v>104</v>
      </c>
      <c r="H104" s="36">
        <v>105</v>
      </c>
    </row>
    <row r="105" spans="1:8" ht="71.25" hidden="1" customHeight="1">
      <c r="A105" s="5" t="s">
        <v>158</v>
      </c>
      <c r="B105" s="5" t="s">
        <v>15</v>
      </c>
      <c r="C105" s="5" t="s">
        <v>30</v>
      </c>
      <c r="D105" s="5" t="s">
        <v>169</v>
      </c>
      <c r="E105" s="17" t="s">
        <v>31</v>
      </c>
      <c r="F105" s="36">
        <v>515</v>
      </c>
      <c r="G105" s="36">
        <v>26</v>
      </c>
      <c r="H105" s="36">
        <v>26</v>
      </c>
    </row>
    <row r="106" spans="1:8" ht="48" hidden="1" customHeight="1">
      <c r="A106" s="5" t="s">
        <v>52</v>
      </c>
      <c r="B106" s="5" t="s">
        <v>15</v>
      </c>
      <c r="C106" s="5" t="s">
        <v>44</v>
      </c>
      <c r="D106" s="5" t="s">
        <v>169</v>
      </c>
      <c r="E106" s="17" t="s">
        <v>71</v>
      </c>
      <c r="F106" s="36"/>
      <c r="G106" s="36"/>
      <c r="H106" s="36"/>
    </row>
    <row r="107" spans="1:8" ht="20.25" hidden="1" customHeight="1">
      <c r="A107" s="5"/>
      <c r="B107" s="5"/>
      <c r="C107" s="5"/>
      <c r="D107" s="5"/>
      <c r="E107" s="14"/>
      <c r="F107" s="36"/>
      <c r="G107" s="36"/>
      <c r="H107" s="36"/>
    </row>
    <row r="108" spans="1:8" ht="44.25" customHeight="1">
      <c r="A108" s="26" t="s">
        <v>155</v>
      </c>
      <c r="B108" s="26" t="s">
        <v>17</v>
      </c>
      <c r="C108" s="26" t="s">
        <v>157</v>
      </c>
      <c r="D108" s="26" t="s">
        <v>169</v>
      </c>
      <c r="E108" s="15" t="s">
        <v>73</v>
      </c>
      <c r="F108" s="38">
        <v>5392</v>
      </c>
      <c r="G108" s="38">
        <v>6841</v>
      </c>
      <c r="H108" s="38">
        <v>7103</v>
      </c>
    </row>
    <row r="109" spans="1:8" ht="39" customHeight="1">
      <c r="A109" s="5" t="s">
        <v>159</v>
      </c>
      <c r="B109" s="5" t="s">
        <v>18</v>
      </c>
      <c r="C109" s="5" t="s">
        <v>157</v>
      </c>
      <c r="D109" s="5" t="s">
        <v>169</v>
      </c>
      <c r="E109" s="16" t="s">
        <v>74</v>
      </c>
      <c r="F109" s="36">
        <v>5392</v>
      </c>
      <c r="G109" s="36">
        <v>5582</v>
      </c>
      <c r="H109" s="36">
        <v>5861</v>
      </c>
    </row>
    <row r="110" spans="1:8" ht="76.5" customHeight="1">
      <c r="A110" s="26" t="s">
        <v>155</v>
      </c>
      <c r="B110" s="26" t="s">
        <v>19</v>
      </c>
      <c r="C110" s="26" t="s">
        <v>157</v>
      </c>
      <c r="D110" s="26" t="s">
        <v>169</v>
      </c>
      <c r="E110" s="15" t="s">
        <v>20</v>
      </c>
      <c r="F110" s="38">
        <f>SUM(F111)</f>
        <v>2680</v>
      </c>
      <c r="G110" s="38">
        <f t="shared" ref="G110:H110" si="14">SUM(G111)</f>
        <v>2841</v>
      </c>
      <c r="H110" s="38">
        <f t="shared" si="14"/>
        <v>3011</v>
      </c>
    </row>
    <row r="111" spans="1:8" ht="63.75" customHeight="1">
      <c r="A111" s="5" t="s">
        <v>159</v>
      </c>
      <c r="B111" s="5" t="s">
        <v>21</v>
      </c>
      <c r="C111" s="5" t="s">
        <v>157</v>
      </c>
      <c r="D111" s="5" t="s">
        <v>169</v>
      </c>
      <c r="E111" s="16" t="s">
        <v>22</v>
      </c>
      <c r="F111" s="36">
        <v>2680</v>
      </c>
      <c r="G111" s="36">
        <v>2841</v>
      </c>
      <c r="H111" s="36">
        <v>3011</v>
      </c>
    </row>
    <row r="112" spans="1:8" ht="88.5" hidden="1" customHeight="1">
      <c r="A112" s="26" t="s">
        <v>155</v>
      </c>
      <c r="B112" s="26" t="s">
        <v>23</v>
      </c>
      <c r="C112" s="26" t="s">
        <v>157</v>
      </c>
      <c r="D112" s="26" t="s">
        <v>169</v>
      </c>
      <c r="E112" s="18" t="s">
        <v>24</v>
      </c>
      <c r="F112" s="38">
        <f>SUM(F113)</f>
        <v>3804</v>
      </c>
      <c r="G112" s="38">
        <f t="shared" ref="G112:H112" si="15">SUM(G113)</f>
        <v>0</v>
      </c>
      <c r="H112" s="38">
        <f t="shared" si="15"/>
        <v>0</v>
      </c>
    </row>
    <row r="113" spans="1:8" ht="127.5" hidden="1" customHeight="1">
      <c r="A113" s="5" t="s">
        <v>158</v>
      </c>
      <c r="B113" s="5" t="s">
        <v>25</v>
      </c>
      <c r="C113" s="5" t="s">
        <v>157</v>
      </c>
      <c r="D113" s="5" t="s">
        <v>169</v>
      </c>
      <c r="E113" s="17" t="s">
        <v>26</v>
      </c>
      <c r="F113" s="36">
        <v>3804</v>
      </c>
      <c r="G113" s="36"/>
      <c r="H113" s="36"/>
    </row>
    <row r="114" spans="1:8" ht="125.25" hidden="1" customHeight="1">
      <c r="A114" s="26" t="s">
        <v>155</v>
      </c>
      <c r="B114" s="26" t="s">
        <v>27</v>
      </c>
      <c r="C114" s="26" t="s">
        <v>157</v>
      </c>
      <c r="D114" s="26" t="s">
        <v>169</v>
      </c>
      <c r="E114" s="18" t="s">
        <v>36</v>
      </c>
      <c r="F114" s="36">
        <f>SUM(F115)</f>
        <v>23959</v>
      </c>
      <c r="G114" s="36">
        <f t="shared" ref="G114:H114" si="16">SUM(G115)</f>
        <v>0</v>
      </c>
      <c r="H114" s="36">
        <f t="shared" si="16"/>
        <v>0</v>
      </c>
    </row>
    <row r="115" spans="1:8" ht="114.75" hidden="1" customHeight="1">
      <c r="A115" s="5" t="s">
        <v>158</v>
      </c>
      <c r="B115" s="5" t="s">
        <v>37</v>
      </c>
      <c r="C115" s="5" t="s">
        <v>157</v>
      </c>
      <c r="D115" s="5" t="s">
        <v>169</v>
      </c>
      <c r="E115" s="17" t="s">
        <v>38</v>
      </c>
      <c r="F115" s="36">
        <v>23959</v>
      </c>
      <c r="G115" s="36"/>
      <c r="H115" s="36"/>
    </row>
    <row r="116" spans="1:8" ht="106.5" hidden="1" customHeight="1">
      <c r="A116" s="26" t="s">
        <v>155</v>
      </c>
      <c r="B116" s="26" t="s">
        <v>39</v>
      </c>
      <c r="C116" s="26" t="s">
        <v>157</v>
      </c>
      <c r="D116" s="26" t="s">
        <v>169</v>
      </c>
      <c r="E116" s="18" t="s">
        <v>40</v>
      </c>
      <c r="F116" s="38">
        <f>SUM(F117)</f>
        <v>2639</v>
      </c>
      <c r="G116" s="38">
        <f t="shared" ref="G116:H116" si="17">SUM(G117)</f>
        <v>0</v>
      </c>
      <c r="H116" s="38">
        <f t="shared" si="17"/>
        <v>0</v>
      </c>
    </row>
    <row r="117" spans="1:8" ht="90.75" hidden="1" customHeight="1">
      <c r="A117" s="5" t="s">
        <v>158</v>
      </c>
      <c r="B117" s="5" t="s">
        <v>41</v>
      </c>
      <c r="C117" s="5" t="s">
        <v>157</v>
      </c>
      <c r="D117" s="5" t="s">
        <v>169</v>
      </c>
      <c r="E117" s="17" t="s">
        <v>42</v>
      </c>
      <c r="F117" s="36">
        <v>2639</v>
      </c>
      <c r="G117" s="36"/>
      <c r="H117" s="36"/>
    </row>
    <row r="118" spans="1:8" ht="58.5" customHeight="1">
      <c r="A118" s="26" t="s">
        <v>155</v>
      </c>
      <c r="B118" s="26" t="s">
        <v>229</v>
      </c>
      <c r="C118" s="26" t="s">
        <v>157</v>
      </c>
      <c r="D118" s="26" t="s">
        <v>169</v>
      </c>
      <c r="E118" s="15" t="s">
        <v>228</v>
      </c>
      <c r="F118" s="38">
        <f>SUM(F119)</f>
        <v>8907</v>
      </c>
      <c r="G118" s="36"/>
      <c r="H118" s="36"/>
    </row>
    <row r="119" spans="1:8" ht="55.5" customHeight="1">
      <c r="A119" s="5" t="s">
        <v>158</v>
      </c>
      <c r="B119" s="51" t="s">
        <v>230</v>
      </c>
      <c r="C119" s="5" t="s">
        <v>157</v>
      </c>
      <c r="D119" s="5" t="s">
        <v>169</v>
      </c>
      <c r="E119" s="52" t="s">
        <v>227</v>
      </c>
      <c r="F119" s="36">
        <v>8907</v>
      </c>
      <c r="G119" s="36"/>
      <c r="H119" s="36"/>
    </row>
    <row r="120" spans="1:8" ht="51" customHeight="1">
      <c r="A120" s="26" t="s">
        <v>155</v>
      </c>
      <c r="B120" s="26" t="s">
        <v>231</v>
      </c>
      <c r="C120" s="26" t="s">
        <v>157</v>
      </c>
      <c r="D120" s="26" t="s">
        <v>169</v>
      </c>
      <c r="E120" s="15" t="s">
        <v>232</v>
      </c>
      <c r="F120" s="36">
        <f>SUM(F121)</f>
        <v>1212</v>
      </c>
      <c r="G120" s="36"/>
      <c r="H120" s="36"/>
    </row>
    <row r="121" spans="1:8" ht="53.25" customHeight="1">
      <c r="A121" s="5" t="s">
        <v>158</v>
      </c>
      <c r="B121" s="51" t="s">
        <v>233</v>
      </c>
      <c r="C121" s="5" t="s">
        <v>157</v>
      </c>
      <c r="D121" s="5" t="s">
        <v>169</v>
      </c>
      <c r="E121" s="16" t="s">
        <v>232</v>
      </c>
      <c r="F121" s="36">
        <v>1212</v>
      </c>
      <c r="G121" s="36"/>
      <c r="H121" s="36"/>
    </row>
    <row r="122" spans="1:8" ht="63.75" customHeight="1">
      <c r="A122" s="26" t="s">
        <v>155</v>
      </c>
      <c r="B122" s="26" t="s">
        <v>234</v>
      </c>
      <c r="C122" s="26" t="s">
        <v>157</v>
      </c>
      <c r="D122" s="26" t="s">
        <v>169</v>
      </c>
      <c r="E122" s="15" t="s">
        <v>235</v>
      </c>
      <c r="F122" s="36">
        <f>SUM(F123)</f>
        <v>4585</v>
      </c>
      <c r="G122" s="36"/>
      <c r="H122" s="36"/>
    </row>
    <row r="123" spans="1:8" ht="63" customHeight="1">
      <c r="A123" s="5" t="s">
        <v>158</v>
      </c>
      <c r="B123" s="51" t="s">
        <v>236</v>
      </c>
      <c r="C123" s="5" t="s">
        <v>157</v>
      </c>
      <c r="D123" s="5" t="s">
        <v>169</v>
      </c>
      <c r="E123" s="16" t="s">
        <v>237</v>
      </c>
      <c r="F123" s="36">
        <v>4585</v>
      </c>
      <c r="G123" s="36"/>
      <c r="H123" s="36"/>
    </row>
    <row r="124" spans="1:8" ht="69.75" customHeight="1">
      <c r="A124" s="26" t="s">
        <v>155</v>
      </c>
      <c r="B124" s="26" t="s">
        <v>238</v>
      </c>
      <c r="C124" s="26" t="s">
        <v>157</v>
      </c>
      <c r="D124" s="26" t="s">
        <v>169</v>
      </c>
      <c r="E124" s="15" t="s">
        <v>239</v>
      </c>
      <c r="F124" s="36">
        <f>SUM(F125)</f>
        <v>1843</v>
      </c>
      <c r="G124" s="36"/>
      <c r="H124" s="36"/>
    </row>
    <row r="125" spans="1:8" ht="45.75" customHeight="1">
      <c r="A125" s="5" t="s">
        <v>158</v>
      </c>
      <c r="B125" s="51" t="s">
        <v>240</v>
      </c>
      <c r="C125" s="5" t="s">
        <v>157</v>
      </c>
      <c r="D125" s="5" t="s">
        <v>169</v>
      </c>
      <c r="E125" s="16" t="s">
        <v>239</v>
      </c>
      <c r="F125" s="36">
        <v>1843</v>
      </c>
      <c r="G125" s="36"/>
      <c r="H125" s="36"/>
    </row>
    <row r="126" spans="1:8" ht="57" customHeight="1">
      <c r="A126" s="26" t="s">
        <v>155</v>
      </c>
      <c r="B126" s="26" t="s">
        <v>241</v>
      </c>
      <c r="C126" s="26" t="s">
        <v>157</v>
      </c>
      <c r="D126" s="26" t="s">
        <v>169</v>
      </c>
      <c r="E126" s="15" t="s">
        <v>242</v>
      </c>
      <c r="F126" s="36">
        <f>SUM(F127)</f>
        <v>8802</v>
      </c>
      <c r="G126" s="36"/>
      <c r="H126" s="36"/>
    </row>
    <row r="127" spans="1:8" ht="69" customHeight="1">
      <c r="A127" s="5" t="s">
        <v>158</v>
      </c>
      <c r="B127" s="51" t="s">
        <v>243</v>
      </c>
      <c r="C127" s="5" t="s">
        <v>157</v>
      </c>
      <c r="D127" s="5" t="s">
        <v>169</v>
      </c>
      <c r="E127" s="16" t="s">
        <v>244</v>
      </c>
      <c r="F127" s="36">
        <v>8802</v>
      </c>
      <c r="G127" s="36"/>
      <c r="H127" s="36"/>
    </row>
    <row r="128" spans="1:8" ht="49.5" customHeight="1">
      <c r="A128" s="26" t="s">
        <v>155</v>
      </c>
      <c r="B128" s="26" t="s">
        <v>245</v>
      </c>
      <c r="C128" s="26" t="s">
        <v>157</v>
      </c>
      <c r="D128" s="26" t="s">
        <v>169</v>
      </c>
      <c r="E128" s="15" t="s">
        <v>246</v>
      </c>
      <c r="F128" s="36">
        <f>SUM(F129)</f>
        <v>1513</v>
      </c>
      <c r="G128" s="36"/>
      <c r="H128" s="36"/>
    </row>
    <row r="129" spans="1:8" ht="42.75" customHeight="1">
      <c r="A129" s="5" t="s">
        <v>158</v>
      </c>
      <c r="B129" s="51" t="s">
        <v>247</v>
      </c>
      <c r="C129" s="5" t="s">
        <v>157</v>
      </c>
      <c r="D129" s="5" t="s">
        <v>169</v>
      </c>
      <c r="E129" s="16" t="s">
        <v>248</v>
      </c>
      <c r="F129" s="36">
        <v>1513</v>
      </c>
      <c r="G129" s="36"/>
      <c r="H129" s="36"/>
    </row>
    <row r="130" spans="1:8" ht="42.75" customHeight="1">
      <c r="A130" s="26" t="s">
        <v>155</v>
      </c>
      <c r="B130" s="26" t="s">
        <v>249</v>
      </c>
      <c r="C130" s="26" t="s">
        <v>157</v>
      </c>
      <c r="D130" s="26" t="s">
        <v>169</v>
      </c>
      <c r="E130" s="15" t="s">
        <v>250</v>
      </c>
      <c r="F130" s="38">
        <v>161005</v>
      </c>
      <c r="G130" s="36"/>
      <c r="H130" s="36"/>
    </row>
    <row r="131" spans="1:8" ht="42.75" customHeight="1">
      <c r="A131" s="51" t="s">
        <v>159</v>
      </c>
      <c r="B131" s="51" t="s">
        <v>251</v>
      </c>
      <c r="C131" s="51" t="s">
        <v>252</v>
      </c>
      <c r="D131" s="5"/>
      <c r="E131" s="52" t="s">
        <v>253</v>
      </c>
      <c r="F131" s="36">
        <v>161005</v>
      </c>
      <c r="G131" s="36"/>
      <c r="H131" s="36"/>
    </row>
    <row r="132" spans="1:8" ht="15" customHeight="1">
      <c r="A132" s="28" t="s">
        <v>155</v>
      </c>
      <c r="B132" s="26" t="s">
        <v>67</v>
      </c>
      <c r="C132" s="26" t="s">
        <v>157</v>
      </c>
      <c r="D132" s="26" t="s">
        <v>169</v>
      </c>
      <c r="E132" s="15" t="s">
        <v>68</v>
      </c>
      <c r="F132" s="38">
        <f>SUM(F133+F135)</f>
        <v>2417</v>
      </c>
      <c r="G132" s="38" t="e">
        <f t="shared" ref="G132:H132" si="18">SUM(G133+G135)</f>
        <v>#REF!</v>
      </c>
      <c r="H132" s="38" t="e">
        <f t="shared" si="18"/>
        <v>#REF!</v>
      </c>
    </row>
    <row r="133" spans="1:8" ht="51" hidden="1" customHeight="1">
      <c r="A133" s="28" t="s">
        <v>155</v>
      </c>
      <c r="B133" s="26" t="s">
        <v>75</v>
      </c>
      <c r="C133" s="26" t="s">
        <v>157</v>
      </c>
      <c r="D133" s="26" t="s">
        <v>169</v>
      </c>
      <c r="E133" s="15" t="s">
        <v>76</v>
      </c>
      <c r="F133" s="58">
        <f>SUM(F134)</f>
        <v>0</v>
      </c>
      <c r="G133" s="38">
        <f t="shared" ref="G133:H133" si="19">SUM(G134)</f>
        <v>75.5</v>
      </c>
      <c r="H133" s="38">
        <f t="shared" si="19"/>
        <v>75.5</v>
      </c>
    </row>
    <row r="134" spans="1:8" ht="37.5" hidden="1" customHeight="1">
      <c r="A134" s="8">
        <v>937</v>
      </c>
      <c r="B134" s="5" t="s">
        <v>77</v>
      </c>
      <c r="C134" s="5" t="s">
        <v>157</v>
      </c>
      <c r="D134" s="5" t="s">
        <v>169</v>
      </c>
      <c r="E134" s="6" t="s">
        <v>78</v>
      </c>
      <c r="F134" s="67"/>
      <c r="G134" s="39">
        <v>75.5</v>
      </c>
      <c r="H134" s="39">
        <v>75.5</v>
      </c>
    </row>
    <row r="135" spans="1:8" ht="27" customHeight="1">
      <c r="A135" s="28" t="s">
        <v>155</v>
      </c>
      <c r="B135" s="31" t="s">
        <v>72</v>
      </c>
      <c r="C135" s="31" t="s">
        <v>157</v>
      </c>
      <c r="D135" s="31" t="s">
        <v>169</v>
      </c>
      <c r="E135" s="33" t="s">
        <v>148</v>
      </c>
      <c r="F135" s="38">
        <f>SUM(F143)</f>
        <v>2417</v>
      </c>
      <c r="G135" s="38" t="e">
        <f>SUM(#REF!+G139+G144+G149)</f>
        <v>#REF!</v>
      </c>
      <c r="H135" s="38" t="e">
        <f>SUM(#REF!+H139+H144+H149)</f>
        <v>#REF!</v>
      </c>
    </row>
    <row r="136" spans="1:8" ht="59.25" hidden="1" customHeight="1">
      <c r="A136" s="60" t="s">
        <v>159</v>
      </c>
      <c r="B136" s="54" t="s">
        <v>69</v>
      </c>
      <c r="C136" s="54" t="s">
        <v>221</v>
      </c>
      <c r="D136" s="54" t="s">
        <v>169</v>
      </c>
      <c r="E136" s="61" t="s">
        <v>220</v>
      </c>
      <c r="F136" s="62">
        <v>20</v>
      </c>
      <c r="G136" s="62"/>
      <c r="H136" s="62"/>
    </row>
    <row r="137" spans="1:8" ht="45" hidden="1" customHeight="1">
      <c r="A137" s="51" t="s">
        <v>159</v>
      </c>
      <c r="B137" s="54" t="s">
        <v>69</v>
      </c>
      <c r="C137" s="47" t="s">
        <v>194</v>
      </c>
      <c r="D137" s="54" t="s">
        <v>169</v>
      </c>
      <c r="E137" s="48" t="s">
        <v>219</v>
      </c>
      <c r="F137" s="62">
        <v>1287.0999999999999</v>
      </c>
      <c r="G137" s="40"/>
      <c r="H137" s="40"/>
    </row>
    <row r="138" spans="1:8" ht="33.75" hidden="1" customHeight="1">
      <c r="A138" s="51" t="s">
        <v>159</v>
      </c>
      <c r="B138" s="47" t="s">
        <v>69</v>
      </c>
      <c r="C138" s="47" t="s">
        <v>194</v>
      </c>
      <c r="D138" s="47" t="s">
        <v>169</v>
      </c>
      <c r="E138" s="48" t="s">
        <v>195</v>
      </c>
      <c r="F138" s="40"/>
      <c r="G138" s="40"/>
      <c r="H138" s="40"/>
    </row>
    <row r="139" spans="1:8" ht="28.5" hidden="1" customHeight="1">
      <c r="A139" s="31" t="s">
        <v>168</v>
      </c>
      <c r="B139" s="32" t="s">
        <v>69</v>
      </c>
      <c r="C139" s="32" t="s">
        <v>157</v>
      </c>
      <c r="D139" s="32" t="s">
        <v>169</v>
      </c>
      <c r="E139" s="33" t="s">
        <v>70</v>
      </c>
      <c r="F139" s="40"/>
      <c r="G139" s="40"/>
      <c r="H139" s="40"/>
    </row>
    <row r="140" spans="1:8" ht="27" hidden="1" customHeight="1">
      <c r="A140" s="24">
        <v>912</v>
      </c>
      <c r="B140" s="9" t="s">
        <v>69</v>
      </c>
      <c r="C140" s="9" t="s">
        <v>109</v>
      </c>
      <c r="D140" s="9" t="s">
        <v>169</v>
      </c>
      <c r="E140" s="25" t="s">
        <v>152</v>
      </c>
      <c r="F140" s="40"/>
      <c r="G140" s="40"/>
      <c r="H140" s="40"/>
    </row>
    <row r="141" spans="1:8" ht="36.75" hidden="1" customHeight="1">
      <c r="A141" s="8">
        <v>912</v>
      </c>
      <c r="B141" s="5" t="s">
        <v>69</v>
      </c>
      <c r="C141" s="5" t="s">
        <v>110</v>
      </c>
      <c r="D141" s="5" t="s">
        <v>169</v>
      </c>
      <c r="E141" s="6" t="s">
        <v>149</v>
      </c>
      <c r="F141" s="38"/>
      <c r="G141" s="38"/>
      <c r="H141" s="38"/>
    </row>
    <row r="142" spans="1:8" ht="36.75" hidden="1" customHeight="1">
      <c r="A142" s="24">
        <v>912</v>
      </c>
      <c r="B142" s="47" t="s">
        <v>69</v>
      </c>
      <c r="C142" s="47" t="s">
        <v>32</v>
      </c>
      <c r="D142" s="47" t="s">
        <v>169</v>
      </c>
      <c r="E142" s="48" t="s">
        <v>185</v>
      </c>
      <c r="F142" s="38"/>
      <c r="G142" s="38"/>
      <c r="H142" s="38"/>
    </row>
    <row r="143" spans="1:8" ht="30.75" customHeight="1">
      <c r="A143" s="63">
        <v>936</v>
      </c>
      <c r="B143" s="64" t="s">
        <v>69</v>
      </c>
      <c r="C143" s="64" t="s">
        <v>157</v>
      </c>
      <c r="D143" s="64" t="s">
        <v>169</v>
      </c>
      <c r="E143" s="65" t="s">
        <v>70</v>
      </c>
      <c r="F143" s="38">
        <v>2417</v>
      </c>
      <c r="G143" s="38">
        <v>1975</v>
      </c>
      <c r="H143" s="38">
        <v>1975</v>
      </c>
    </row>
    <row r="144" spans="1:8" ht="36.75" hidden="1" customHeight="1">
      <c r="A144" s="34">
        <v>936</v>
      </c>
      <c r="B144" s="32" t="s">
        <v>69</v>
      </c>
      <c r="C144" s="32" t="s">
        <v>153</v>
      </c>
      <c r="D144" s="32" t="s">
        <v>169</v>
      </c>
      <c r="E144" s="33" t="s">
        <v>70</v>
      </c>
      <c r="F144" s="38">
        <f>SUM(F145:F147)</f>
        <v>2186</v>
      </c>
      <c r="G144" s="38">
        <f t="shared" ref="G144:H144" si="20">SUM(G145:G147)</f>
        <v>1385</v>
      </c>
      <c r="H144" s="38">
        <f t="shared" si="20"/>
        <v>1264</v>
      </c>
    </row>
    <row r="145" spans="1:8" ht="76.5" hidden="1" customHeight="1">
      <c r="A145" s="24">
        <v>936</v>
      </c>
      <c r="B145" s="9" t="s">
        <v>69</v>
      </c>
      <c r="C145" s="9" t="s">
        <v>134</v>
      </c>
      <c r="D145" s="9" t="s">
        <v>169</v>
      </c>
      <c r="E145" s="35" t="s">
        <v>136</v>
      </c>
      <c r="F145" s="36">
        <v>1439</v>
      </c>
      <c r="G145" s="36">
        <v>898</v>
      </c>
      <c r="H145" s="36">
        <v>832</v>
      </c>
    </row>
    <row r="146" spans="1:8" ht="69.75" hidden="1" customHeight="1">
      <c r="A146" s="24">
        <v>936</v>
      </c>
      <c r="B146" s="9" t="s">
        <v>69</v>
      </c>
      <c r="C146" s="9" t="s">
        <v>135</v>
      </c>
      <c r="D146" s="9" t="s">
        <v>169</v>
      </c>
      <c r="E146" s="35" t="s">
        <v>137</v>
      </c>
      <c r="F146" s="36">
        <v>747</v>
      </c>
      <c r="G146" s="36">
        <v>487</v>
      </c>
      <c r="H146" s="36">
        <v>432</v>
      </c>
    </row>
    <row r="147" spans="1:8" ht="37.5" hidden="1" customHeight="1">
      <c r="A147" s="24">
        <v>936</v>
      </c>
      <c r="B147" s="9" t="s">
        <v>69</v>
      </c>
      <c r="C147" s="9" t="s">
        <v>133</v>
      </c>
      <c r="D147" s="9" t="s">
        <v>169</v>
      </c>
      <c r="E147" s="35" t="s">
        <v>138</v>
      </c>
      <c r="F147" s="36"/>
      <c r="G147" s="36"/>
      <c r="H147" s="36"/>
    </row>
    <row r="148" spans="1:8" ht="37.5" hidden="1" customHeight="1">
      <c r="A148" s="24">
        <v>936</v>
      </c>
      <c r="B148" s="47" t="s">
        <v>69</v>
      </c>
      <c r="C148" s="47" t="s">
        <v>196</v>
      </c>
      <c r="D148" s="47" t="s">
        <v>169</v>
      </c>
      <c r="E148" s="55" t="s">
        <v>197</v>
      </c>
      <c r="F148" s="36"/>
      <c r="G148" s="36"/>
      <c r="H148" s="36"/>
    </row>
    <row r="149" spans="1:8" ht="42.75" hidden="1" customHeight="1">
      <c r="A149" s="24">
        <v>937</v>
      </c>
      <c r="B149" s="9" t="s">
        <v>69</v>
      </c>
      <c r="C149" s="9" t="s">
        <v>157</v>
      </c>
      <c r="D149" s="9" t="s">
        <v>169</v>
      </c>
      <c r="E149" s="25" t="s">
        <v>70</v>
      </c>
      <c r="F149" s="36"/>
      <c r="G149" s="36"/>
      <c r="H149" s="36"/>
    </row>
    <row r="150" spans="1:8" ht="36" hidden="1" customHeight="1">
      <c r="A150" s="8">
        <v>937</v>
      </c>
      <c r="B150" s="5" t="s">
        <v>69</v>
      </c>
      <c r="C150" s="5" t="s">
        <v>126</v>
      </c>
      <c r="D150" s="5" t="s">
        <v>169</v>
      </c>
      <c r="E150" s="6" t="s">
        <v>127</v>
      </c>
      <c r="F150" s="36"/>
      <c r="G150" s="36"/>
      <c r="H150" s="36"/>
    </row>
    <row r="151" spans="1:8" ht="42" hidden="1" customHeight="1">
      <c r="A151" s="8">
        <v>937</v>
      </c>
      <c r="B151" s="5" t="s">
        <v>69</v>
      </c>
      <c r="C151" s="5" t="s">
        <v>32</v>
      </c>
      <c r="D151" s="5" t="s">
        <v>169</v>
      </c>
      <c r="E151" s="6" t="s">
        <v>33</v>
      </c>
      <c r="F151" s="36"/>
      <c r="G151" s="36"/>
      <c r="H151" s="36"/>
    </row>
    <row r="152" spans="1:8" ht="23.25" hidden="1" customHeight="1">
      <c r="A152" s="28" t="s">
        <v>155</v>
      </c>
      <c r="B152" s="26" t="s">
        <v>128</v>
      </c>
      <c r="C152" s="26" t="s">
        <v>157</v>
      </c>
      <c r="D152" s="26" t="s">
        <v>129</v>
      </c>
      <c r="E152" s="15" t="s">
        <v>130</v>
      </c>
      <c r="F152" s="38"/>
      <c r="G152" s="38"/>
      <c r="H152" s="38"/>
    </row>
    <row r="153" spans="1:8" ht="32.25" hidden="1" customHeight="1">
      <c r="A153" s="28">
        <v>905</v>
      </c>
      <c r="B153" s="5" t="s">
        <v>131</v>
      </c>
      <c r="C153" s="5" t="s">
        <v>157</v>
      </c>
      <c r="D153" s="5" t="s">
        <v>129</v>
      </c>
      <c r="E153" s="6" t="s">
        <v>132</v>
      </c>
      <c r="F153" s="36"/>
      <c r="G153" s="36"/>
      <c r="H153" s="36"/>
    </row>
    <row r="154" spans="1:8" ht="32.25" hidden="1" customHeight="1">
      <c r="A154" s="28">
        <v>937</v>
      </c>
      <c r="B154" s="5" t="s">
        <v>131</v>
      </c>
      <c r="C154" s="5" t="s">
        <v>157</v>
      </c>
      <c r="D154" s="5" t="s">
        <v>129</v>
      </c>
      <c r="E154" s="6" t="s">
        <v>132</v>
      </c>
      <c r="F154" s="36"/>
      <c r="G154" s="36"/>
      <c r="H154" s="36"/>
    </row>
    <row r="155" spans="1:8">
      <c r="A155" s="74" t="s">
        <v>43</v>
      </c>
      <c r="B155" s="75"/>
      <c r="C155" s="75"/>
      <c r="D155" s="75"/>
      <c r="E155" s="75"/>
      <c r="F155" s="41">
        <f>SUM(F9+F13)</f>
        <v>427739.2</v>
      </c>
      <c r="G155" s="41">
        <f t="shared" ref="G155:H155" si="21">SUM(G9+G13)</f>
        <v>474604.30000000005</v>
      </c>
      <c r="H155" s="41">
        <f t="shared" si="21"/>
        <v>489552.80000000005</v>
      </c>
    </row>
    <row r="157" spans="1:8">
      <c r="E157" s="45" t="s">
        <v>143</v>
      </c>
    </row>
  </sheetData>
  <mergeCells count="8">
    <mergeCell ref="G6:N6"/>
    <mergeCell ref="E2:F2"/>
    <mergeCell ref="E3:F3"/>
    <mergeCell ref="E1:F1"/>
    <mergeCell ref="A155:E155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2013-12-16T06:33:29Z</cp:lastPrinted>
  <dcterms:created xsi:type="dcterms:W3CDTF">2009-10-26T13:33:10Z</dcterms:created>
  <dcterms:modified xsi:type="dcterms:W3CDTF">2013-12-16T06:38:48Z</dcterms:modified>
</cp:coreProperties>
</file>