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628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L23" i="1"/>
  <c r="L21"/>
  <c r="K23"/>
  <c r="K21"/>
  <c r="I23"/>
  <c r="I21"/>
  <c r="H23"/>
  <c r="H21"/>
  <c r="F23"/>
  <c r="F21"/>
  <c r="E23"/>
  <c r="E21"/>
  <c r="C23"/>
  <c r="B21"/>
  <c r="B23"/>
  <c r="P23"/>
  <c r="P22"/>
  <c r="P21"/>
  <c r="P20"/>
  <c r="P19"/>
  <c r="P18"/>
  <c r="P17"/>
  <c r="P16"/>
  <c r="P15"/>
  <c r="P14"/>
  <c r="P13"/>
  <c r="P11"/>
  <c r="P10"/>
  <c r="P9"/>
  <c r="P8"/>
  <c r="D23"/>
  <c r="D21"/>
  <c r="D20"/>
  <c r="D18"/>
  <c r="D17"/>
  <c r="D16"/>
  <c r="D15"/>
  <c r="D14"/>
  <c r="D12"/>
  <c r="D11"/>
  <c r="D10"/>
  <c r="D9"/>
  <c r="D8"/>
  <c r="G23"/>
  <c r="G22"/>
  <c r="G21"/>
  <c r="G20"/>
  <c r="G18"/>
  <c r="G17"/>
  <c r="G16"/>
  <c r="G15"/>
  <c r="G14"/>
  <c r="G12"/>
  <c r="G11"/>
  <c r="G10"/>
  <c r="G9"/>
  <c r="G8"/>
  <c r="M23"/>
  <c r="M22"/>
  <c r="M21"/>
  <c r="M20"/>
  <c r="M19"/>
  <c r="M18"/>
  <c r="M17"/>
  <c r="M16"/>
  <c r="M15"/>
  <c r="M14"/>
  <c r="M13"/>
  <c r="M12"/>
  <c r="M11"/>
  <c r="M10"/>
  <c r="M9"/>
  <c r="M8"/>
  <c r="J23"/>
  <c r="J22"/>
  <c r="J21"/>
  <c r="J20"/>
  <c r="J19"/>
  <c r="J18"/>
  <c r="J17"/>
  <c r="J16"/>
  <c r="J15"/>
  <c r="J14"/>
  <c r="J13"/>
  <c r="J12"/>
  <c r="J11"/>
  <c r="J10"/>
  <c r="J9"/>
  <c r="J8"/>
</calcChain>
</file>

<file path=xl/sharedStrings.xml><?xml version="1.0" encoding="utf-8"?>
<sst xmlns="http://schemas.openxmlformats.org/spreadsheetml/2006/main" count="44" uniqueCount="38">
  <si>
    <t>Наименование</t>
  </si>
  <si>
    <t>хозяйств</t>
  </si>
  <si>
    <t>Производство</t>
  </si>
  <si>
    <t>мяса,цн</t>
  </si>
  <si>
    <t>молока,цн</t>
  </si>
  <si>
    <t>Поголовье крс</t>
  </si>
  <si>
    <t>гол</t>
  </si>
  <si>
    <t>в т. ч. Коров,</t>
  </si>
  <si>
    <t>коров,</t>
  </si>
  <si>
    <t>Надой на 1кор-</t>
  </si>
  <si>
    <t>ОАО Калинино</t>
  </si>
  <si>
    <t>ООО Заря</t>
  </si>
  <si>
    <t>им. Мичурина</t>
  </si>
  <si>
    <t>Сатнурский</t>
  </si>
  <si>
    <t>Зерновой</t>
  </si>
  <si>
    <t>Каксинвайский</t>
  </si>
  <si>
    <t>ООО Порез</t>
  </si>
  <si>
    <t>ООО Савали</t>
  </si>
  <si>
    <t xml:space="preserve"> </t>
  </si>
  <si>
    <t>Итого по х-м</t>
  </si>
  <si>
    <t xml:space="preserve">  </t>
  </si>
  <si>
    <t>ООО Ральники</t>
  </si>
  <si>
    <t>По району</t>
  </si>
  <si>
    <t>%</t>
  </si>
  <si>
    <t>СПК СХА Гигант</t>
  </si>
  <si>
    <t xml:space="preserve"> .</t>
  </si>
  <si>
    <t>исполнитель</t>
  </si>
  <si>
    <t>ООО Рожки</t>
  </si>
  <si>
    <t>0АО Аг Смаиль</t>
  </si>
  <si>
    <t>ИП Воробьев КФХ</t>
  </si>
  <si>
    <t>Сафиуллин Ф.М.</t>
  </si>
  <si>
    <t>т.2-27-62</t>
  </si>
  <si>
    <t xml:space="preserve"> на 1 корову  </t>
  </si>
  <si>
    <t xml:space="preserve">с нач.года, кг      </t>
  </si>
  <si>
    <t>пл.,мин.</t>
  </si>
  <si>
    <t xml:space="preserve">Информация по мониторингу развития отрасли животноводства в разрезе хозяйств Малмыжского района </t>
  </si>
  <si>
    <t>на 01.01.2015</t>
  </si>
  <si>
    <t>ООО "Труд"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</si>
</sst>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8" xfId="0" applyBorder="1"/>
    <xf numFmtId="0" fontId="0" fillId="0" borderId="9" xfId="0" applyBorder="1"/>
    <xf numFmtId="0" fontId="0" fillId="0" borderId="2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1" fontId="0" fillId="0" borderId="23" xfId="0" applyNumberFormat="1" applyBorder="1"/>
    <xf numFmtId="0" fontId="0" fillId="0" borderId="24" xfId="0" applyBorder="1"/>
    <xf numFmtId="1" fontId="0" fillId="0" borderId="3" xfId="0" applyNumberFormat="1" applyBorder="1"/>
    <xf numFmtId="0" fontId="0" fillId="0" borderId="10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9" xfId="0" applyFill="1" applyBorder="1"/>
    <xf numFmtId="0" fontId="0" fillId="0" borderId="25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23" xfId="0" applyFill="1" applyBorder="1"/>
    <xf numFmtId="0" fontId="0" fillId="0" borderId="26" xfId="0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27" xfId="0" applyFill="1" applyBorder="1"/>
    <xf numFmtId="0" fontId="0" fillId="0" borderId="1" xfId="0" quotePrefix="1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28" xfId="0" applyFill="1" applyBorder="1"/>
    <xf numFmtId="0" fontId="0" fillId="0" borderId="29" xfId="0" applyFill="1" applyBorder="1"/>
    <xf numFmtId="0" fontId="2" fillId="0" borderId="30" xfId="0" applyFont="1" applyFill="1" applyBorder="1"/>
    <xf numFmtId="0" fontId="0" fillId="0" borderId="0" xfId="0" applyBorder="1"/>
    <xf numFmtId="0" fontId="0" fillId="0" borderId="0" xfId="0" applyBorder="1" applyAlignment="1"/>
    <xf numFmtId="14" fontId="0" fillId="0" borderId="0" xfId="0" applyNumberFormat="1" applyBorder="1"/>
    <xf numFmtId="0" fontId="1" fillId="0" borderId="31" xfId="0" applyFont="1" applyFill="1" applyBorder="1"/>
    <xf numFmtId="0" fontId="1" fillId="0" borderId="10" xfId="0" applyFont="1" applyBorder="1"/>
    <xf numFmtId="0" fontId="1" fillId="0" borderId="20" xfId="0" applyFont="1" applyBorder="1"/>
    <xf numFmtId="0" fontId="1" fillId="0" borderId="21" xfId="0" applyFont="1" applyBorder="1"/>
    <xf numFmtId="1" fontId="1" fillId="0" borderId="22" xfId="0" applyNumberFormat="1" applyFont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32" xfId="0" applyFont="1" applyFill="1" applyBorder="1"/>
    <xf numFmtId="0" fontId="1" fillId="0" borderId="22" xfId="0" applyFont="1" applyBorder="1"/>
    <xf numFmtId="0" fontId="1" fillId="0" borderId="13" xfId="0" applyFont="1" applyFill="1" applyBorder="1"/>
    <xf numFmtId="0" fontId="1" fillId="0" borderId="14" xfId="0" applyFont="1" applyBorder="1"/>
    <xf numFmtId="0" fontId="1" fillId="0" borderId="33" xfId="0" applyFont="1" applyBorder="1"/>
    <xf numFmtId="0" fontId="1" fillId="0" borderId="34" xfId="0" applyFont="1" applyBorder="1"/>
    <xf numFmtId="1" fontId="1" fillId="0" borderId="35" xfId="0" applyNumberFormat="1" applyFont="1" applyBorder="1"/>
    <xf numFmtId="0" fontId="1" fillId="0" borderId="33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7" xfId="0" applyFont="1" applyBorder="1"/>
    <xf numFmtId="1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O26" sqref="O26"/>
    </sheetView>
  </sheetViews>
  <sheetFormatPr defaultRowHeight="12.75"/>
  <cols>
    <col min="1" max="1" width="17.5703125" customWidth="1"/>
    <col min="2" max="2" width="6.42578125" customWidth="1"/>
    <col min="3" max="3" width="6.5703125" customWidth="1"/>
    <col min="4" max="4" width="5.85546875" customWidth="1"/>
    <col min="5" max="6" width="8" customWidth="1"/>
    <col min="7" max="7" width="5.5703125" customWidth="1"/>
    <col min="8" max="8" width="8.7109375" customWidth="1"/>
    <col min="9" max="9" width="6.5703125" customWidth="1"/>
    <col min="10" max="10" width="7.42578125" customWidth="1"/>
    <col min="11" max="11" width="5.85546875" customWidth="1"/>
    <col min="12" max="12" width="6.28515625" customWidth="1"/>
    <col min="13" max="15" width="6.42578125" customWidth="1"/>
    <col min="16" max="16" width="6.28515625" customWidth="1"/>
    <col min="17" max="17" width="6.140625" customWidth="1"/>
  </cols>
  <sheetData>
    <row r="1" spans="1:17" ht="13.5" thickBot="1">
      <c r="A1" s="9"/>
      <c r="C1" t="s">
        <v>35</v>
      </c>
      <c r="Q1" t="s">
        <v>20</v>
      </c>
    </row>
    <row r="2" spans="1:17">
      <c r="B2" s="49"/>
      <c r="C2" s="49" t="s">
        <v>18</v>
      </c>
      <c r="D2" s="49"/>
      <c r="E2" s="50"/>
      <c r="F2" s="50"/>
      <c r="G2" s="49" t="s">
        <v>36</v>
      </c>
      <c r="H2" s="51"/>
      <c r="I2" s="49"/>
      <c r="J2" s="49"/>
      <c r="K2" s="49"/>
      <c r="L2" s="49"/>
      <c r="M2" s="49"/>
      <c r="N2" s="49"/>
      <c r="O2" s="49"/>
      <c r="P2" s="49"/>
      <c r="Q2" s="49"/>
    </row>
    <row r="3" spans="1:17">
      <c r="G3" t="s">
        <v>18</v>
      </c>
      <c r="H3" t="s">
        <v>25</v>
      </c>
      <c r="K3" s="8"/>
      <c r="L3" s="8"/>
      <c r="M3" s="8"/>
    </row>
    <row r="4" spans="1:17" ht="13.5" thickBot="1"/>
    <row r="5" spans="1:17">
      <c r="A5" s="12" t="s">
        <v>0</v>
      </c>
      <c r="B5" s="12" t="s">
        <v>2</v>
      </c>
      <c r="C5" s="14"/>
      <c r="D5" s="14"/>
      <c r="E5" s="12" t="s">
        <v>2</v>
      </c>
      <c r="F5" s="14"/>
      <c r="G5" s="15"/>
      <c r="H5" s="28" t="s">
        <v>5</v>
      </c>
      <c r="I5" s="29"/>
      <c r="J5" s="30"/>
      <c r="K5" s="29" t="s">
        <v>7</v>
      </c>
      <c r="L5" s="29" t="s">
        <v>8</v>
      </c>
      <c r="M5" s="29"/>
      <c r="N5" s="12" t="s">
        <v>9</v>
      </c>
      <c r="O5" s="14" t="s">
        <v>32</v>
      </c>
      <c r="P5" s="15"/>
    </row>
    <row r="6" spans="1:17" ht="13.5" thickBot="1">
      <c r="A6" s="13" t="s">
        <v>1</v>
      </c>
      <c r="B6" s="16" t="s">
        <v>3</v>
      </c>
      <c r="C6" s="17"/>
      <c r="D6" s="17"/>
      <c r="E6" s="16" t="s">
        <v>4</v>
      </c>
      <c r="F6" s="17"/>
      <c r="G6" s="18"/>
      <c r="H6" s="31" t="s">
        <v>6</v>
      </c>
      <c r="I6" s="32"/>
      <c r="J6" s="33"/>
      <c r="K6" s="32"/>
      <c r="L6" s="32" t="s">
        <v>6</v>
      </c>
      <c r="M6" s="32"/>
      <c r="N6" s="16" t="s">
        <v>33</v>
      </c>
      <c r="O6" s="17"/>
      <c r="P6" s="18"/>
    </row>
    <row r="7" spans="1:17" ht="13.5" thickBot="1">
      <c r="A7" s="13"/>
      <c r="B7" s="22">
        <v>2014</v>
      </c>
      <c r="C7" s="23">
        <v>2015</v>
      </c>
      <c r="D7" s="24" t="s">
        <v>23</v>
      </c>
      <c r="E7" s="10">
        <v>2014</v>
      </c>
      <c r="F7" s="2">
        <v>2015</v>
      </c>
      <c r="G7" s="26" t="s">
        <v>23</v>
      </c>
      <c r="H7" s="34">
        <v>2014</v>
      </c>
      <c r="I7" s="11">
        <v>2015</v>
      </c>
      <c r="J7" s="48" t="s">
        <v>34</v>
      </c>
      <c r="K7" s="35">
        <v>2014</v>
      </c>
      <c r="L7" s="11">
        <v>2015</v>
      </c>
      <c r="M7" s="48" t="s">
        <v>34</v>
      </c>
      <c r="N7" s="10">
        <v>2014</v>
      </c>
      <c r="O7" s="2">
        <v>2015</v>
      </c>
      <c r="P7" s="48" t="s">
        <v>34</v>
      </c>
    </row>
    <row r="8" spans="1:17" ht="13.5" thickBot="1">
      <c r="A8" s="19" t="s">
        <v>10</v>
      </c>
      <c r="B8" s="3">
        <v>2218</v>
      </c>
      <c r="C8" s="4">
        <v>1840</v>
      </c>
      <c r="D8" s="25">
        <f t="shared" ref="D8:D23" si="0">C8/B8*100</f>
        <v>82.957619477006318</v>
      </c>
      <c r="E8" s="3">
        <v>22567</v>
      </c>
      <c r="F8" s="4">
        <v>19607</v>
      </c>
      <c r="G8" s="25">
        <f>F8/E8*100</f>
        <v>86.883502459343291</v>
      </c>
      <c r="H8" s="36">
        <v>2400</v>
      </c>
      <c r="I8" s="37">
        <v>2212</v>
      </c>
      <c r="J8" s="38">
        <f>I8-H8</f>
        <v>-188</v>
      </c>
      <c r="K8" s="39">
        <v>500</v>
      </c>
      <c r="L8" s="37">
        <v>510</v>
      </c>
      <c r="M8" s="47">
        <f>L8-K8</f>
        <v>10</v>
      </c>
      <c r="N8" s="3">
        <v>2950</v>
      </c>
      <c r="O8" s="4">
        <v>3890</v>
      </c>
      <c r="P8" s="38">
        <f t="shared" ref="P8:P23" si="1">O8-N8</f>
        <v>940</v>
      </c>
    </row>
    <row r="9" spans="1:17" ht="13.5" thickBot="1">
      <c r="A9" s="20" t="s">
        <v>11</v>
      </c>
      <c r="B9" s="5">
        <v>682</v>
      </c>
      <c r="C9" s="1">
        <v>465</v>
      </c>
      <c r="D9" s="25">
        <f t="shared" si="0"/>
        <v>68.181818181818173</v>
      </c>
      <c r="E9" s="5">
        <v>5551</v>
      </c>
      <c r="F9" s="1">
        <v>4419</v>
      </c>
      <c r="G9" s="25">
        <f t="shared" ref="G9:G23" si="2">F9/E9*100</f>
        <v>79.607277967933712</v>
      </c>
      <c r="H9" s="40">
        <v>379</v>
      </c>
      <c r="I9" s="41">
        <v>365</v>
      </c>
      <c r="J9" s="38">
        <f t="shared" ref="J9:J23" si="3">I9-H9</f>
        <v>-14</v>
      </c>
      <c r="K9" s="42">
        <v>113</v>
      </c>
      <c r="L9" s="41">
        <v>123</v>
      </c>
      <c r="M9" s="47">
        <f t="shared" ref="M9:M23" si="4">L9-K9</f>
        <v>10</v>
      </c>
      <c r="N9" s="5">
        <v>3000</v>
      </c>
      <c r="O9" s="1">
        <v>3622</v>
      </c>
      <c r="P9" s="38">
        <f t="shared" si="1"/>
        <v>622</v>
      </c>
    </row>
    <row r="10" spans="1:17" ht="13.5" thickBot="1">
      <c r="A10" s="20" t="s">
        <v>24</v>
      </c>
      <c r="B10" s="5">
        <v>1400</v>
      </c>
      <c r="C10" s="1">
        <v>1527</v>
      </c>
      <c r="D10" s="25">
        <f t="shared" si="0"/>
        <v>109.07142857142857</v>
      </c>
      <c r="E10" s="5">
        <v>20129</v>
      </c>
      <c r="F10" s="1">
        <v>21340</v>
      </c>
      <c r="G10" s="25">
        <f t="shared" si="2"/>
        <v>106.01619553877491</v>
      </c>
      <c r="H10" s="40">
        <v>1366</v>
      </c>
      <c r="I10" s="41">
        <v>1381</v>
      </c>
      <c r="J10" s="38">
        <f t="shared" si="3"/>
        <v>15</v>
      </c>
      <c r="K10" s="42">
        <v>480</v>
      </c>
      <c r="L10" s="41">
        <v>480</v>
      </c>
      <c r="M10" s="47">
        <f t="shared" si="4"/>
        <v>0</v>
      </c>
      <c r="N10" s="5">
        <v>4194</v>
      </c>
      <c r="O10" s="1">
        <v>4446</v>
      </c>
      <c r="P10" s="38">
        <f t="shared" si="1"/>
        <v>252</v>
      </c>
    </row>
    <row r="11" spans="1:17" ht="13.5" thickBot="1">
      <c r="A11" s="20" t="s">
        <v>12</v>
      </c>
      <c r="B11" s="5">
        <v>2945</v>
      </c>
      <c r="C11" s="1">
        <v>2492</v>
      </c>
      <c r="D11" s="25">
        <f t="shared" si="0"/>
        <v>84.617996604414259</v>
      </c>
      <c r="E11" s="5">
        <v>30098</v>
      </c>
      <c r="F11" s="1">
        <v>31391</v>
      </c>
      <c r="G11" s="25">
        <f t="shared" si="2"/>
        <v>104.29596650940263</v>
      </c>
      <c r="H11" s="40">
        <v>2049</v>
      </c>
      <c r="I11" s="41">
        <v>2080</v>
      </c>
      <c r="J11" s="38">
        <f t="shared" si="3"/>
        <v>31</v>
      </c>
      <c r="K11" s="42">
        <v>730</v>
      </c>
      <c r="L11" s="41">
        <v>730</v>
      </c>
      <c r="M11" s="47">
        <f t="shared" si="4"/>
        <v>0</v>
      </c>
      <c r="N11" s="5">
        <v>4123</v>
      </c>
      <c r="O11" s="1">
        <v>4300</v>
      </c>
      <c r="P11" s="38">
        <f t="shared" si="1"/>
        <v>177</v>
      </c>
    </row>
    <row r="12" spans="1:17" ht="13.5" thickBot="1">
      <c r="A12" s="20" t="s">
        <v>13</v>
      </c>
      <c r="B12" s="5">
        <v>6</v>
      </c>
      <c r="C12" s="1">
        <v>0</v>
      </c>
      <c r="D12" s="25">
        <f t="shared" si="0"/>
        <v>0</v>
      </c>
      <c r="E12" s="5">
        <v>162</v>
      </c>
      <c r="F12" s="1">
        <v>0</v>
      </c>
      <c r="G12" s="25">
        <f t="shared" si="2"/>
        <v>0</v>
      </c>
      <c r="H12" s="40">
        <v>0</v>
      </c>
      <c r="I12" s="41">
        <v>0</v>
      </c>
      <c r="J12" s="38">
        <f t="shared" si="3"/>
        <v>0</v>
      </c>
      <c r="K12" s="42">
        <v>0</v>
      </c>
      <c r="L12" s="41">
        <v>0</v>
      </c>
      <c r="M12" s="47">
        <f t="shared" si="4"/>
        <v>0</v>
      </c>
      <c r="N12" s="5">
        <v>2314</v>
      </c>
      <c r="O12" s="1">
        <v>0</v>
      </c>
      <c r="P12" s="38">
        <v>0</v>
      </c>
    </row>
    <row r="13" spans="1:17" ht="13.5" thickBot="1">
      <c r="A13" s="20" t="s">
        <v>37</v>
      </c>
      <c r="B13" s="5">
        <v>0</v>
      </c>
      <c r="C13" s="1">
        <v>0</v>
      </c>
      <c r="D13" s="25">
        <v>0</v>
      </c>
      <c r="E13" s="5">
        <v>0</v>
      </c>
      <c r="F13" s="1">
        <v>0</v>
      </c>
      <c r="G13" s="25">
        <v>0</v>
      </c>
      <c r="H13" s="40">
        <v>0</v>
      </c>
      <c r="I13" s="41">
        <v>0</v>
      </c>
      <c r="J13" s="38">
        <f t="shared" si="3"/>
        <v>0</v>
      </c>
      <c r="K13" s="42">
        <v>0</v>
      </c>
      <c r="L13" s="41">
        <v>0</v>
      </c>
      <c r="M13" s="47">
        <f t="shared" si="4"/>
        <v>0</v>
      </c>
      <c r="N13" s="5">
        <v>0</v>
      </c>
      <c r="O13" s="1">
        <v>0</v>
      </c>
      <c r="P13" s="38">
        <f t="shared" si="1"/>
        <v>0</v>
      </c>
    </row>
    <row r="14" spans="1:17" ht="13.5" thickBot="1">
      <c r="A14" s="20" t="s">
        <v>14</v>
      </c>
      <c r="B14" s="5">
        <v>2497</v>
      </c>
      <c r="C14" s="1">
        <v>2903</v>
      </c>
      <c r="D14" s="25">
        <f t="shared" si="0"/>
        <v>116.25951141369643</v>
      </c>
      <c r="E14" s="5">
        <v>54894</v>
      </c>
      <c r="F14" s="1">
        <v>55928</v>
      </c>
      <c r="G14" s="25">
        <f t="shared" si="2"/>
        <v>101.88363026924618</v>
      </c>
      <c r="H14" s="40">
        <v>1824</v>
      </c>
      <c r="I14" s="41">
        <v>1927</v>
      </c>
      <c r="J14" s="38">
        <f t="shared" si="3"/>
        <v>103</v>
      </c>
      <c r="K14" s="42">
        <v>850</v>
      </c>
      <c r="L14" s="41">
        <v>850</v>
      </c>
      <c r="M14" s="47">
        <f t="shared" si="4"/>
        <v>0</v>
      </c>
      <c r="N14" s="5">
        <v>6535</v>
      </c>
      <c r="O14" s="1">
        <v>6580</v>
      </c>
      <c r="P14" s="38">
        <f t="shared" si="1"/>
        <v>45</v>
      </c>
    </row>
    <row r="15" spans="1:17" ht="13.5" thickBot="1">
      <c r="A15" s="20" t="s">
        <v>15</v>
      </c>
      <c r="B15" s="5">
        <v>269</v>
      </c>
      <c r="C15" s="1">
        <v>177</v>
      </c>
      <c r="D15" s="25">
        <f t="shared" si="0"/>
        <v>65.79925650557621</v>
      </c>
      <c r="E15" s="5">
        <v>3460</v>
      </c>
      <c r="F15" s="1">
        <v>1787</v>
      </c>
      <c r="G15" s="25">
        <f t="shared" si="2"/>
        <v>51.647398843930638</v>
      </c>
      <c r="H15" s="40">
        <v>495</v>
      </c>
      <c r="I15" s="41">
        <v>275</v>
      </c>
      <c r="J15" s="38">
        <f t="shared" si="3"/>
        <v>-220</v>
      </c>
      <c r="K15" s="42">
        <v>150</v>
      </c>
      <c r="L15" s="41">
        <v>110</v>
      </c>
      <c r="M15" s="47">
        <f t="shared" si="4"/>
        <v>-40</v>
      </c>
      <c r="N15" s="5">
        <v>1545</v>
      </c>
      <c r="O15" s="1">
        <v>1502</v>
      </c>
      <c r="P15" s="38">
        <f t="shared" si="1"/>
        <v>-43</v>
      </c>
    </row>
    <row r="16" spans="1:17" ht="13.5" thickBot="1">
      <c r="A16" s="20" t="s">
        <v>28</v>
      </c>
      <c r="B16" s="5">
        <v>3582</v>
      </c>
      <c r="C16" s="1">
        <v>3042</v>
      </c>
      <c r="D16" s="25">
        <f t="shared" si="0"/>
        <v>84.924623115577887</v>
      </c>
      <c r="E16" s="27">
        <v>42063</v>
      </c>
      <c r="F16" s="1">
        <v>44544</v>
      </c>
      <c r="G16" s="25">
        <f t="shared" si="2"/>
        <v>105.89829541402183</v>
      </c>
      <c r="H16" s="40">
        <v>1989</v>
      </c>
      <c r="I16" s="41">
        <v>2120</v>
      </c>
      <c r="J16" s="38">
        <f t="shared" si="3"/>
        <v>131</v>
      </c>
      <c r="K16" s="42">
        <v>705</v>
      </c>
      <c r="L16" s="41">
        <v>710</v>
      </c>
      <c r="M16" s="47">
        <f t="shared" si="4"/>
        <v>5</v>
      </c>
      <c r="N16" s="5">
        <v>6009</v>
      </c>
      <c r="O16" s="1">
        <v>6318</v>
      </c>
      <c r="P16" s="38">
        <f t="shared" si="1"/>
        <v>309</v>
      </c>
    </row>
    <row r="17" spans="1:16" ht="13.5" thickBot="1">
      <c r="A17" s="20" t="s">
        <v>16</v>
      </c>
      <c r="B17" s="5">
        <v>212</v>
      </c>
      <c r="C17" s="1">
        <v>313</v>
      </c>
      <c r="D17" s="25">
        <f t="shared" si="0"/>
        <v>147.64150943396226</v>
      </c>
      <c r="E17" s="5">
        <v>2677</v>
      </c>
      <c r="F17" s="1">
        <v>3404</v>
      </c>
      <c r="G17" s="25">
        <f t="shared" si="2"/>
        <v>127.15726559581621</v>
      </c>
      <c r="H17" s="40">
        <v>265</v>
      </c>
      <c r="I17" s="41">
        <v>326</v>
      </c>
      <c r="J17" s="38">
        <f t="shared" si="3"/>
        <v>61</v>
      </c>
      <c r="K17" s="42">
        <v>115</v>
      </c>
      <c r="L17" s="43">
        <v>120</v>
      </c>
      <c r="M17" s="47">
        <f t="shared" si="4"/>
        <v>5</v>
      </c>
      <c r="N17" s="5">
        <v>2288</v>
      </c>
      <c r="O17" s="1">
        <v>2909</v>
      </c>
      <c r="P17" s="38">
        <f t="shared" si="1"/>
        <v>621</v>
      </c>
    </row>
    <row r="18" spans="1:16" ht="13.5" thickBot="1">
      <c r="A18" s="20" t="s">
        <v>17</v>
      </c>
      <c r="B18" s="5">
        <v>832</v>
      </c>
      <c r="C18" s="1">
        <v>894</v>
      </c>
      <c r="D18" s="25">
        <f t="shared" si="0"/>
        <v>107.45192307692308</v>
      </c>
      <c r="E18" s="27">
        <v>16177</v>
      </c>
      <c r="F18" s="1">
        <v>17165</v>
      </c>
      <c r="G18" s="25">
        <f t="shared" si="2"/>
        <v>106.10743648389689</v>
      </c>
      <c r="H18" s="40">
        <v>855</v>
      </c>
      <c r="I18" s="41">
        <v>856</v>
      </c>
      <c r="J18" s="38">
        <f t="shared" si="3"/>
        <v>1</v>
      </c>
      <c r="K18" s="35">
        <v>330</v>
      </c>
      <c r="L18" s="41">
        <v>330</v>
      </c>
      <c r="M18" s="47">
        <f t="shared" si="4"/>
        <v>0</v>
      </c>
      <c r="N18" s="5">
        <v>5055</v>
      </c>
      <c r="O18" s="1">
        <v>5202</v>
      </c>
      <c r="P18" s="38">
        <f t="shared" si="1"/>
        <v>147</v>
      </c>
    </row>
    <row r="19" spans="1:16" ht="13.5" thickBot="1">
      <c r="A19" s="21" t="s">
        <v>21</v>
      </c>
      <c r="B19" s="6">
        <v>0</v>
      </c>
      <c r="C19" s="7">
        <v>0</v>
      </c>
      <c r="D19" s="25">
        <v>0</v>
      </c>
      <c r="E19" s="6">
        <v>0</v>
      </c>
      <c r="F19" s="7">
        <v>0</v>
      </c>
      <c r="G19" s="25">
        <v>0</v>
      </c>
      <c r="H19" s="44">
        <v>0</v>
      </c>
      <c r="I19" s="45">
        <v>0</v>
      </c>
      <c r="J19" s="38">
        <f t="shared" si="3"/>
        <v>0</v>
      </c>
      <c r="K19" s="42">
        <v>0</v>
      </c>
      <c r="L19" s="45">
        <v>0</v>
      </c>
      <c r="M19" s="47">
        <f t="shared" si="4"/>
        <v>0</v>
      </c>
      <c r="N19" s="6">
        <v>0</v>
      </c>
      <c r="O19" s="7">
        <v>0</v>
      </c>
      <c r="P19" s="38">
        <f t="shared" si="1"/>
        <v>0</v>
      </c>
    </row>
    <row r="20" spans="1:16" ht="13.5" thickBot="1">
      <c r="A20" s="21" t="s">
        <v>27</v>
      </c>
      <c r="B20" s="6">
        <v>40</v>
      </c>
      <c r="C20" s="7">
        <v>57</v>
      </c>
      <c r="D20" s="25">
        <f t="shared" si="0"/>
        <v>142.5</v>
      </c>
      <c r="E20" s="6">
        <v>1056</v>
      </c>
      <c r="F20" s="7">
        <v>2351</v>
      </c>
      <c r="G20" s="25">
        <f t="shared" si="2"/>
        <v>222.63257575757578</v>
      </c>
      <c r="H20" s="44">
        <v>139</v>
      </c>
      <c r="I20" s="45">
        <v>116</v>
      </c>
      <c r="J20" s="38">
        <f t="shared" si="3"/>
        <v>-23</v>
      </c>
      <c r="K20" s="46">
        <v>50</v>
      </c>
      <c r="L20" s="45">
        <v>60</v>
      </c>
      <c r="M20" s="47">
        <f t="shared" si="4"/>
        <v>10</v>
      </c>
      <c r="N20" s="6">
        <v>3200</v>
      </c>
      <c r="O20" s="7">
        <v>4702</v>
      </c>
      <c r="P20" s="38">
        <f t="shared" si="1"/>
        <v>1502</v>
      </c>
    </row>
    <row r="21" spans="1:16">
      <c r="A21" s="53" t="s">
        <v>19</v>
      </c>
      <c r="B21" s="54">
        <f>SUM(B8:B20)</f>
        <v>14683</v>
      </c>
      <c r="C21" s="55">
        <v>13710</v>
      </c>
      <c r="D21" s="56">
        <f t="shared" si="0"/>
        <v>93.373288837431048</v>
      </c>
      <c r="E21" s="54">
        <f>SUM(E8:E20)</f>
        <v>198834</v>
      </c>
      <c r="F21" s="55">
        <f>SUM(F8:F20)</f>
        <v>201936</v>
      </c>
      <c r="G21" s="56">
        <f t="shared" si="2"/>
        <v>101.56009535592506</v>
      </c>
      <c r="H21" s="57">
        <f>SUM(H8:H20)</f>
        <v>11761</v>
      </c>
      <c r="I21" s="58">
        <f>SUM(I8:I20)</f>
        <v>11658</v>
      </c>
      <c r="J21" s="59">
        <f t="shared" si="3"/>
        <v>-103</v>
      </c>
      <c r="K21" s="52">
        <f>SUM(K8:K20)</f>
        <v>4023</v>
      </c>
      <c r="L21" s="58">
        <f>SUM(L8:L20)</f>
        <v>4023</v>
      </c>
      <c r="M21" s="60">
        <f t="shared" si="4"/>
        <v>0</v>
      </c>
      <c r="N21" s="54">
        <v>4523</v>
      </c>
      <c r="O21" s="61">
        <v>5040</v>
      </c>
      <c r="P21" s="62">
        <f t="shared" si="1"/>
        <v>517</v>
      </c>
    </row>
    <row r="22" spans="1:16">
      <c r="A22" s="1" t="s">
        <v>29</v>
      </c>
      <c r="B22" s="1">
        <v>0</v>
      </c>
      <c r="C22" s="1">
        <v>43</v>
      </c>
      <c r="D22" s="73">
        <v>0</v>
      </c>
      <c r="E22" s="1">
        <v>1195</v>
      </c>
      <c r="F22" s="1">
        <v>1740</v>
      </c>
      <c r="G22" s="73">
        <f t="shared" si="2"/>
        <v>145.60669456066947</v>
      </c>
      <c r="H22" s="41">
        <v>55</v>
      </c>
      <c r="I22" s="41">
        <v>70</v>
      </c>
      <c r="J22" s="41">
        <f t="shared" si="3"/>
        <v>15</v>
      </c>
      <c r="K22" s="41">
        <v>35</v>
      </c>
      <c r="L22" s="41">
        <v>35</v>
      </c>
      <c r="M22" s="41">
        <f t="shared" si="4"/>
        <v>0</v>
      </c>
      <c r="N22" s="1">
        <v>4426</v>
      </c>
      <c r="O22" s="1">
        <v>4971</v>
      </c>
      <c r="P22" s="41">
        <f t="shared" si="1"/>
        <v>545</v>
      </c>
    </row>
    <row r="23" spans="1:16" ht="13.5" thickBot="1">
      <c r="A23" s="63" t="s">
        <v>22</v>
      </c>
      <c r="B23" s="64">
        <f>SUM(B21:B22)</f>
        <v>14683</v>
      </c>
      <c r="C23" s="65">
        <f>SUM(C21:C22)</f>
        <v>13753</v>
      </c>
      <c r="D23" s="66">
        <f t="shared" si="0"/>
        <v>93.666144520874482</v>
      </c>
      <c r="E23" s="64">
        <f>SUM(E21:E22)</f>
        <v>200029</v>
      </c>
      <c r="F23" s="65">
        <f>SUM(F21:F22)</f>
        <v>203676</v>
      </c>
      <c r="G23" s="66">
        <f t="shared" si="2"/>
        <v>101.82323563083354</v>
      </c>
      <c r="H23" s="67">
        <f>SUM(H21:H22)</f>
        <v>11816</v>
      </c>
      <c r="I23" s="68">
        <f>SUM(I21:I22)</f>
        <v>11728</v>
      </c>
      <c r="J23" s="69">
        <f t="shared" si="3"/>
        <v>-88</v>
      </c>
      <c r="K23" s="70">
        <f>SUM(K21:K22)</f>
        <v>4058</v>
      </c>
      <c r="L23" s="68">
        <f>SUM(L21:L22)</f>
        <v>4058</v>
      </c>
      <c r="M23" s="71">
        <f t="shared" si="4"/>
        <v>0</v>
      </c>
      <c r="N23" s="63">
        <v>4522</v>
      </c>
      <c r="O23" s="72">
        <v>5039</v>
      </c>
      <c r="P23" s="69">
        <f t="shared" si="1"/>
        <v>517</v>
      </c>
    </row>
    <row r="25" spans="1:16">
      <c r="A25" t="s">
        <v>26</v>
      </c>
    </row>
    <row r="26" spans="1:16">
      <c r="A26" t="s">
        <v>30</v>
      </c>
    </row>
    <row r="27" spans="1:16">
      <c r="A27" t="s">
        <v>31</v>
      </c>
    </row>
  </sheetData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2014-12-10T06:19:57Z</cp:lastPrinted>
  <dcterms:created xsi:type="dcterms:W3CDTF">2006-09-11T07:58:35Z</dcterms:created>
  <dcterms:modified xsi:type="dcterms:W3CDTF">2015-02-20T11:45:44Z</dcterms:modified>
</cp:coreProperties>
</file>