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628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L23" i="1"/>
  <c r="K21"/>
  <c r="K23"/>
  <c r="I21"/>
  <c r="I23"/>
  <c r="H21"/>
  <c r="H23"/>
  <c r="F21"/>
  <c r="F23"/>
  <c r="E21"/>
  <c r="E23"/>
  <c r="C21"/>
  <c r="C23"/>
  <c r="B21"/>
  <c r="B23"/>
  <c r="P23"/>
  <c r="P22"/>
  <c r="P21"/>
  <c r="P20"/>
  <c r="P19"/>
  <c r="P18"/>
  <c r="P17"/>
  <c r="P16"/>
  <c r="P15"/>
  <c r="P14"/>
  <c r="P13"/>
  <c r="P11"/>
  <c r="P10"/>
  <c r="P9"/>
  <c r="P8"/>
  <c r="D23"/>
  <c r="D21"/>
  <c r="D20"/>
  <c r="D18"/>
  <c r="D17"/>
  <c r="D16"/>
  <c r="D15"/>
  <c r="D14"/>
  <c r="D12"/>
  <c r="D11"/>
  <c r="D10"/>
  <c r="D9"/>
  <c r="D8"/>
  <c r="G23"/>
  <c r="G22"/>
  <c r="G21"/>
  <c r="G20"/>
  <c r="G18"/>
  <c r="G17"/>
  <c r="G16"/>
  <c r="G15"/>
  <c r="G14"/>
  <c r="G12"/>
  <c r="G11"/>
  <c r="G10"/>
  <c r="G9"/>
  <c r="G8"/>
  <c r="M23"/>
  <c r="M22"/>
  <c r="M21"/>
  <c r="M20"/>
  <c r="M19"/>
  <c r="M18"/>
  <c r="M17"/>
  <c r="M16"/>
  <c r="M15"/>
  <c r="M14"/>
  <c r="M13"/>
  <c r="M12"/>
  <c r="M11"/>
  <c r="M10"/>
  <c r="M9"/>
  <c r="M8"/>
  <c r="J23"/>
  <c r="J22"/>
  <c r="J21"/>
  <c r="J20"/>
  <c r="J19"/>
  <c r="J18"/>
  <c r="J17"/>
  <c r="J16"/>
  <c r="J15"/>
  <c r="J14"/>
  <c r="J13"/>
  <c r="J12"/>
  <c r="J11"/>
  <c r="J10"/>
  <c r="J9"/>
  <c r="J8"/>
</calcChain>
</file>

<file path=xl/sharedStrings.xml><?xml version="1.0" encoding="utf-8"?>
<sst xmlns="http://schemas.openxmlformats.org/spreadsheetml/2006/main" count="44" uniqueCount="38">
  <si>
    <t>Наименование</t>
  </si>
  <si>
    <t>хозяйств</t>
  </si>
  <si>
    <t>Производство</t>
  </si>
  <si>
    <t>мяса,цн</t>
  </si>
  <si>
    <t>молока,цн</t>
  </si>
  <si>
    <t>Поголовье крс</t>
  </si>
  <si>
    <t>гол</t>
  </si>
  <si>
    <t>в т. ч. Коров,</t>
  </si>
  <si>
    <t>коров,</t>
  </si>
  <si>
    <t>Надой на 1кор-</t>
  </si>
  <si>
    <t>ОАО Калинино</t>
  </si>
  <si>
    <t>ООО Заря</t>
  </si>
  <si>
    <t>им. Мичурина</t>
  </si>
  <si>
    <t>Сатнурский</t>
  </si>
  <si>
    <t>ООО Аджим</t>
  </si>
  <si>
    <t>Зерновой</t>
  </si>
  <si>
    <t>Каксинвайский</t>
  </si>
  <si>
    <t>ООО Порез</t>
  </si>
  <si>
    <t>ООО Савали</t>
  </si>
  <si>
    <t xml:space="preserve"> </t>
  </si>
  <si>
    <t>Итого по х-м</t>
  </si>
  <si>
    <t xml:space="preserve">  </t>
  </si>
  <si>
    <t>ООО Ральники</t>
  </si>
  <si>
    <t>По району</t>
  </si>
  <si>
    <t>%</t>
  </si>
  <si>
    <t>СПК СХА Гигант</t>
  </si>
  <si>
    <t xml:space="preserve"> .</t>
  </si>
  <si>
    <t>исполнитель</t>
  </si>
  <si>
    <t>ООО Рожки</t>
  </si>
  <si>
    <t>0АО Аг Смаиль</t>
  </si>
  <si>
    <t>ИП Воробьев КФХ</t>
  </si>
  <si>
    <t>Сафиуллин Ф.М.</t>
  </si>
  <si>
    <t>т.2-27-62</t>
  </si>
  <si>
    <t xml:space="preserve"> на 1 корову  </t>
  </si>
  <si>
    <t xml:space="preserve">с нач.года, кг      </t>
  </si>
  <si>
    <t>пл.,мин.</t>
  </si>
  <si>
    <t xml:space="preserve">Информация по мониторингу развития отрасли животноводства в разрезе хозяйств Малмыжского района </t>
  </si>
  <si>
    <t>на 01.02.2015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</si>
</sst>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/>
    <xf numFmtId="0" fontId="0" fillId="0" borderId="10" xfId="0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0" fillId="0" borderId="14" xfId="0" applyBorder="1"/>
    <xf numFmtId="0" fontId="0" fillId="0" borderId="2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1" fontId="0" fillId="0" borderId="30" xfId="0" applyNumberFormat="1" applyBorder="1"/>
    <xf numFmtId="0" fontId="1" fillId="0" borderId="31" xfId="0" applyFont="1" applyBorder="1"/>
    <xf numFmtId="0" fontId="0" fillId="0" borderId="32" xfId="0" applyBorder="1"/>
    <xf numFmtId="1" fontId="0" fillId="0" borderId="3" xfId="0" applyNumberFormat="1" applyBorder="1"/>
    <xf numFmtId="0" fontId="0" fillId="0" borderId="15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0" fillId="0" borderId="21" xfId="0" applyFill="1" applyBorder="1"/>
    <xf numFmtId="0" fontId="0" fillId="0" borderId="14" xfId="0" applyFill="1" applyBorder="1"/>
    <xf numFmtId="0" fontId="0" fillId="0" borderId="33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30" xfId="0" applyFill="1" applyBorder="1"/>
    <xf numFmtId="0" fontId="0" fillId="0" borderId="34" xfId="0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35" xfId="0" applyFill="1" applyBorder="1"/>
    <xf numFmtId="0" fontId="0" fillId="0" borderId="1" xfId="0" quotePrefix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36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37" xfId="0" applyFill="1" applyBorder="1"/>
    <xf numFmtId="0" fontId="1" fillId="0" borderId="31" xfId="0" applyFont="1" applyFill="1" applyBorder="1"/>
    <xf numFmtId="0" fontId="1" fillId="0" borderId="11" xfId="0" applyFont="1" applyFill="1" applyBorder="1"/>
    <xf numFmtId="0" fontId="0" fillId="0" borderId="38" xfId="0" applyFill="1" applyBorder="1"/>
    <xf numFmtId="0" fontId="1" fillId="0" borderId="39" xfId="0" applyFont="1" applyFill="1" applyBorder="1"/>
    <xf numFmtId="0" fontId="2" fillId="0" borderId="40" xfId="0" applyFont="1" applyFill="1" applyBorder="1"/>
    <xf numFmtId="1" fontId="1" fillId="0" borderId="13" xfId="0" applyNumberFormat="1" applyFont="1" applyBorder="1"/>
    <xf numFmtId="0" fontId="1" fillId="0" borderId="13" xfId="0" applyFont="1" applyFill="1" applyBorder="1"/>
    <xf numFmtId="0" fontId="1" fillId="0" borderId="12" xfId="0" applyFont="1" applyFill="1" applyBorder="1"/>
    <xf numFmtId="0" fontId="1" fillId="0" borderId="41" xfId="0" applyFont="1" applyFill="1" applyBorder="1"/>
    <xf numFmtId="0" fontId="0" fillId="0" borderId="0" xfId="0" applyBorder="1"/>
    <xf numFmtId="0" fontId="0" fillId="0" borderId="0" xfId="0" applyBorder="1" applyAlignment="1"/>
    <xf numFmtId="14" fontId="0" fillId="0" borderId="0" xfId="0" applyNumberFormat="1" applyBorder="1"/>
    <xf numFmtId="0" fontId="1" fillId="0" borderId="26" xfId="0" applyFont="1" applyBorder="1"/>
    <xf numFmtId="1" fontId="1" fillId="0" borderId="3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E29" sqref="E29"/>
    </sheetView>
  </sheetViews>
  <sheetFormatPr defaultRowHeight="12.75"/>
  <cols>
    <col min="1" max="1" width="17.5703125" customWidth="1"/>
    <col min="2" max="2" width="6.42578125" customWidth="1"/>
    <col min="3" max="3" width="6.5703125" customWidth="1"/>
    <col min="4" max="4" width="5.85546875" customWidth="1"/>
    <col min="5" max="6" width="8" customWidth="1"/>
    <col min="7" max="7" width="5.5703125" customWidth="1"/>
    <col min="8" max="8" width="8.7109375" customWidth="1"/>
    <col min="9" max="9" width="6.5703125" customWidth="1"/>
    <col min="10" max="10" width="7.42578125" customWidth="1"/>
    <col min="11" max="11" width="5.85546875" customWidth="1"/>
    <col min="12" max="12" width="6.28515625" customWidth="1"/>
    <col min="13" max="15" width="6.42578125" customWidth="1"/>
    <col min="16" max="16" width="6.28515625" customWidth="1"/>
    <col min="17" max="17" width="6.140625" customWidth="1"/>
  </cols>
  <sheetData>
    <row r="1" spans="1:17" ht="13.5" thickBot="1">
      <c r="A1" s="11"/>
      <c r="C1" t="s">
        <v>36</v>
      </c>
      <c r="Q1" t="s">
        <v>21</v>
      </c>
    </row>
    <row r="2" spans="1:17">
      <c r="B2" s="67"/>
      <c r="C2" s="67" t="s">
        <v>19</v>
      </c>
      <c r="D2" s="67"/>
      <c r="E2" s="68"/>
      <c r="F2" s="68"/>
      <c r="G2" s="67" t="s">
        <v>37</v>
      </c>
      <c r="H2" s="69"/>
      <c r="I2" s="67"/>
      <c r="J2" s="67"/>
      <c r="K2" s="67"/>
      <c r="L2" s="67"/>
      <c r="M2" s="67"/>
      <c r="N2" s="67"/>
      <c r="O2" s="67"/>
      <c r="P2" s="67"/>
      <c r="Q2" s="67"/>
    </row>
    <row r="3" spans="1:17">
      <c r="G3" t="s">
        <v>19</v>
      </c>
      <c r="H3" t="s">
        <v>26</v>
      </c>
      <c r="K3" s="10"/>
      <c r="L3" s="10"/>
      <c r="M3" s="10"/>
    </row>
    <row r="4" spans="1:17" ht="13.5" thickBot="1"/>
    <row r="5" spans="1:17">
      <c r="A5" s="17" t="s">
        <v>0</v>
      </c>
      <c r="B5" s="17" t="s">
        <v>2</v>
      </c>
      <c r="C5" s="19"/>
      <c r="D5" s="19"/>
      <c r="E5" s="17" t="s">
        <v>2</v>
      </c>
      <c r="F5" s="19"/>
      <c r="G5" s="20"/>
      <c r="H5" s="36" t="s">
        <v>5</v>
      </c>
      <c r="I5" s="37"/>
      <c r="J5" s="38"/>
      <c r="K5" s="37" t="s">
        <v>7</v>
      </c>
      <c r="L5" s="37" t="s">
        <v>8</v>
      </c>
      <c r="M5" s="37"/>
      <c r="N5" s="17" t="s">
        <v>9</v>
      </c>
      <c r="O5" s="19" t="s">
        <v>33</v>
      </c>
      <c r="P5" s="20"/>
    </row>
    <row r="6" spans="1:17" ht="13.5" thickBot="1">
      <c r="A6" s="18" t="s">
        <v>1</v>
      </c>
      <c r="B6" s="21" t="s">
        <v>3</v>
      </c>
      <c r="C6" s="22"/>
      <c r="D6" s="22"/>
      <c r="E6" s="21" t="s">
        <v>4</v>
      </c>
      <c r="F6" s="22"/>
      <c r="G6" s="23"/>
      <c r="H6" s="39" t="s">
        <v>6</v>
      </c>
      <c r="I6" s="40"/>
      <c r="J6" s="41"/>
      <c r="K6" s="40"/>
      <c r="L6" s="40" t="s">
        <v>6</v>
      </c>
      <c r="M6" s="40"/>
      <c r="N6" s="21" t="s">
        <v>34</v>
      </c>
      <c r="O6" s="22"/>
      <c r="P6" s="23"/>
    </row>
    <row r="7" spans="1:17" ht="13.5" thickBot="1">
      <c r="A7" s="18"/>
      <c r="B7" s="29">
        <v>2014</v>
      </c>
      <c r="C7" s="30">
        <v>2015</v>
      </c>
      <c r="D7" s="31" t="s">
        <v>24</v>
      </c>
      <c r="E7" s="15">
        <v>2014</v>
      </c>
      <c r="F7" s="2">
        <v>2015</v>
      </c>
      <c r="G7" s="34" t="s">
        <v>24</v>
      </c>
      <c r="H7" s="42">
        <v>2014</v>
      </c>
      <c r="I7" s="16">
        <v>2015</v>
      </c>
      <c r="J7" s="62" t="s">
        <v>35</v>
      </c>
      <c r="K7" s="43">
        <v>2014</v>
      </c>
      <c r="L7" s="16">
        <v>2015</v>
      </c>
      <c r="M7" s="62" t="s">
        <v>35</v>
      </c>
      <c r="N7" s="15">
        <v>2014</v>
      </c>
      <c r="O7" s="2">
        <v>2015</v>
      </c>
      <c r="P7" s="62" t="s">
        <v>35</v>
      </c>
    </row>
    <row r="8" spans="1:17" ht="13.5" thickBot="1">
      <c r="A8" s="24" t="s">
        <v>10</v>
      </c>
      <c r="B8" s="3">
        <v>123</v>
      </c>
      <c r="C8" s="4">
        <v>205</v>
      </c>
      <c r="D8" s="32">
        <f t="shared" ref="D8:D23" si="0">C8/B8*100</f>
        <v>166.66666666666669</v>
      </c>
      <c r="E8" s="3">
        <v>926</v>
      </c>
      <c r="F8" s="4">
        <v>1069</v>
      </c>
      <c r="G8" s="32">
        <f>F8/E8*100</f>
        <v>115.44276457883369</v>
      </c>
      <c r="H8" s="44">
        <v>2377</v>
      </c>
      <c r="I8" s="45">
        <v>2153</v>
      </c>
      <c r="J8" s="46">
        <f>I8-H8</f>
        <v>-224</v>
      </c>
      <c r="K8" s="47">
        <v>500</v>
      </c>
      <c r="L8" s="45">
        <v>510</v>
      </c>
      <c r="M8" s="60">
        <f>L8-K8</f>
        <v>10</v>
      </c>
      <c r="N8" s="35">
        <v>185</v>
      </c>
      <c r="O8" s="4">
        <v>210</v>
      </c>
      <c r="P8" s="46">
        <f t="shared" ref="P8:P23" si="1">O8-N8</f>
        <v>25</v>
      </c>
    </row>
    <row r="9" spans="1:17" ht="13.5" thickBot="1">
      <c r="A9" s="25" t="s">
        <v>11</v>
      </c>
      <c r="B9" s="5">
        <v>44</v>
      </c>
      <c r="C9" s="1">
        <v>35</v>
      </c>
      <c r="D9" s="32">
        <f t="shared" si="0"/>
        <v>79.545454545454547</v>
      </c>
      <c r="E9" s="5">
        <v>220</v>
      </c>
      <c r="F9" s="1">
        <v>236</v>
      </c>
      <c r="G9" s="32">
        <f t="shared" ref="G9:G23" si="2">F9/E9*100</f>
        <v>107.27272727272728</v>
      </c>
      <c r="H9" s="48">
        <v>380</v>
      </c>
      <c r="I9" s="49">
        <v>364</v>
      </c>
      <c r="J9" s="46">
        <f t="shared" ref="J9:J23" si="3">I9-H9</f>
        <v>-16</v>
      </c>
      <c r="K9" s="50">
        <v>123</v>
      </c>
      <c r="L9" s="49">
        <v>123</v>
      </c>
      <c r="M9" s="60">
        <f t="shared" ref="M9:M23" si="4">L9-K9</f>
        <v>0</v>
      </c>
      <c r="N9" s="35">
        <v>186</v>
      </c>
      <c r="O9" s="1">
        <v>192</v>
      </c>
      <c r="P9" s="46">
        <f t="shared" si="1"/>
        <v>6</v>
      </c>
    </row>
    <row r="10" spans="1:17" ht="13.5" thickBot="1">
      <c r="A10" s="25" t="s">
        <v>25</v>
      </c>
      <c r="B10" s="5">
        <v>97</v>
      </c>
      <c r="C10" s="1">
        <v>98</v>
      </c>
      <c r="D10" s="32">
        <f t="shared" si="0"/>
        <v>101.03092783505154</v>
      </c>
      <c r="E10" s="5">
        <v>1358</v>
      </c>
      <c r="F10" s="1">
        <v>1663</v>
      </c>
      <c r="G10" s="32">
        <f t="shared" si="2"/>
        <v>122.45949926362299</v>
      </c>
      <c r="H10" s="48">
        <v>1378</v>
      </c>
      <c r="I10" s="49">
        <v>1361</v>
      </c>
      <c r="J10" s="46">
        <f t="shared" si="3"/>
        <v>-17</v>
      </c>
      <c r="K10" s="50">
        <v>480</v>
      </c>
      <c r="L10" s="49">
        <v>480</v>
      </c>
      <c r="M10" s="60">
        <f t="shared" si="4"/>
        <v>0</v>
      </c>
      <c r="N10" s="35">
        <v>283</v>
      </c>
      <c r="O10" s="1">
        <v>346</v>
      </c>
      <c r="P10" s="46">
        <f t="shared" si="1"/>
        <v>63</v>
      </c>
    </row>
    <row r="11" spans="1:17" ht="13.5" thickBot="1">
      <c r="A11" s="25" t="s">
        <v>12</v>
      </c>
      <c r="B11" s="5">
        <v>206</v>
      </c>
      <c r="C11" s="1">
        <v>207</v>
      </c>
      <c r="D11" s="32">
        <f t="shared" si="0"/>
        <v>100.48543689320388</v>
      </c>
      <c r="E11" s="5">
        <v>2090</v>
      </c>
      <c r="F11" s="1">
        <v>2448</v>
      </c>
      <c r="G11" s="32">
        <f t="shared" si="2"/>
        <v>117.12918660287082</v>
      </c>
      <c r="H11" s="48">
        <v>2168</v>
      </c>
      <c r="I11" s="49">
        <v>2069</v>
      </c>
      <c r="J11" s="46">
        <f t="shared" si="3"/>
        <v>-99</v>
      </c>
      <c r="K11" s="50">
        <v>730</v>
      </c>
      <c r="L11" s="49">
        <v>730</v>
      </c>
      <c r="M11" s="60">
        <f t="shared" si="4"/>
        <v>0</v>
      </c>
      <c r="N11" s="35">
        <v>286</v>
      </c>
      <c r="O11" s="1">
        <v>335</v>
      </c>
      <c r="P11" s="46">
        <f t="shared" si="1"/>
        <v>49</v>
      </c>
    </row>
    <row r="12" spans="1:17" ht="13.5" thickBot="1">
      <c r="A12" s="25" t="s">
        <v>13</v>
      </c>
      <c r="B12" s="5">
        <v>0</v>
      </c>
      <c r="C12" s="1">
        <v>0</v>
      </c>
      <c r="D12" s="32" t="e">
        <f t="shared" si="0"/>
        <v>#DIV/0!</v>
      </c>
      <c r="E12" s="5">
        <v>0</v>
      </c>
      <c r="F12" s="1">
        <v>0</v>
      </c>
      <c r="G12" s="32" t="e">
        <f t="shared" si="2"/>
        <v>#DIV/0!</v>
      </c>
      <c r="H12" s="48">
        <v>0</v>
      </c>
      <c r="I12" s="49">
        <v>0</v>
      </c>
      <c r="J12" s="46">
        <f t="shared" si="3"/>
        <v>0</v>
      </c>
      <c r="K12" s="50">
        <v>0</v>
      </c>
      <c r="L12" s="49">
        <v>0</v>
      </c>
      <c r="M12" s="60">
        <f t="shared" si="4"/>
        <v>0</v>
      </c>
      <c r="N12" s="35">
        <v>0</v>
      </c>
      <c r="O12" s="1">
        <v>0</v>
      </c>
      <c r="P12" s="46">
        <v>0</v>
      </c>
    </row>
    <row r="13" spans="1:17" ht="13.5" thickBot="1">
      <c r="A13" s="25" t="s">
        <v>14</v>
      </c>
      <c r="B13" s="5">
        <v>0</v>
      </c>
      <c r="C13" s="1">
        <v>0</v>
      </c>
      <c r="D13" s="32">
        <v>0</v>
      </c>
      <c r="E13" s="5">
        <v>0</v>
      </c>
      <c r="F13" s="1">
        <v>0</v>
      </c>
      <c r="G13" s="32">
        <v>0</v>
      </c>
      <c r="H13" s="48">
        <v>0</v>
      </c>
      <c r="I13" s="49">
        <v>0</v>
      </c>
      <c r="J13" s="46">
        <f t="shared" si="3"/>
        <v>0</v>
      </c>
      <c r="K13" s="50">
        <v>0</v>
      </c>
      <c r="L13" s="49">
        <v>0</v>
      </c>
      <c r="M13" s="60">
        <f t="shared" si="4"/>
        <v>0</v>
      </c>
      <c r="N13" s="35">
        <v>0</v>
      </c>
      <c r="O13" s="1">
        <v>0</v>
      </c>
      <c r="P13" s="46">
        <f t="shared" si="1"/>
        <v>0</v>
      </c>
    </row>
    <row r="14" spans="1:17" ht="13.5" thickBot="1">
      <c r="A14" s="25" t="s">
        <v>15</v>
      </c>
      <c r="B14" s="5">
        <v>217</v>
      </c>
      <c r="C14" s="1">
        <v>218</v>
      </c>
      <c r="D14" s="32">
        <f t="shared" si="0"/>
        <v>100.46082949308757</v>
      </c>
      <c r="E14" s="5">
        <v>4603</v>
      </c>
      <c r="F14" s="1">
        <v>4604</v>
      </c>
      <c r="G14" s="32">
        <f t="shared" si="2"/>
        <v>100.02172496198132</v>
      </c>
      <c r="H14" s="48">
        <v>1831</v>
      </c>
      <c r="I14" s="49">
        <v>1969</v>
      </c>
      <c r="J14" s="46">
        <f t="shared" si="3"/>
        <v>138</v>
      </c>
      <c r="K14" s="50">
        <v>850</v>
      </c>
      <c r="L14" s="49">
        <v>850</v>
      </c>
      <c r="M14" s="60">
        <f t="shared" si="4"/>
        <v>0</v>
      </c>
      <c r="N14" s="35">
        <v>542</v>
      </c>
      <c r="O14" s="1">
        <v>542</v>
      </c>
      <c r="P14" s="46">
        <f t="shared" si="1"/>
        <v>0</v>
      </c>
    </row>
    <row r="15" spans="1:17" ht="13.5" thickBot="1">
      <c r="A15" s="25" t="s">
        <v>16</v>
      </c>
      <c r="B15" s="5">
        <v>26</v>
      </c>
      <c r="C15" s="1">
        <v>10</v>
      </c>
      <c r="D15" s="32">
        <f t="shared" si="0"/>
        <v>38.461538461538467</v>
      </c>
      <c r="E15" s="5">
        <v>155</v>
      </c>
      <c r="F15" s="1">
        <v>126</v>
      </c>
      <c r="G15" s="32">
        <f t="shared" si="2"/>
        <v>81.290322580645153</v>
      </c>
      <c r="H15" s="48">
        <v>517</v>
      </c>
      <c r="I15" s="49">
        <v>275</v>
      </c>
      <c r="J15" s="46">
        <f t="shared" si="3"/>
        <v>-242</v>
      </c>
      <c r="K15" s="50">
        <v>120</v>
      </c>
      <c r="L15" s="49">
        <v>110</v>
      </c>
      <c r="M15" s="60">
        <f t="shared" si="4"/>
        <v>-10</v>
      </c>
      <c r="N15" s="35">
        <v>115</v>
      </c>
      <c r="O15" s="1">
        <v>115</v>
      </c>
      <c r="P15" s="46">
        <f t="shared" si="1"/>
        <v>0</v>
      </c>
    </row>
    <row r="16" spans="1:17" ht="13.5" thickBot="1">
      <c r="A16" s="25" t="s">
        <v>29</v>
      </c>
      <c r="B16" s="5">
        <v>235</v>
      </c>
      <c r="C16" s="1">
        <v>290</v>
      </c>
      <c r="D16" s="32">
        <f t="shared" si="0"/>
        <v>123.40425531914893</v>
      </c>
      <c r="E16" s="35">
        <v>3342</v>
      </c>
      <c r="F16" s="1">
        <v>3682</v>
      </c>
      <c r="G16" s="32">
        <f t="shared" si="2"/>
        <v>110.17354877318969</v>
      </c>
      <c r="H16" s="48">
        <v>1991</v>
      </c>
      <c r="I16" s="49">
        <v>2092</v>
      </c>
      <c r="J16" s="46">
        <f t="shared" si="3"/>
        <v>101</v>
      </c>
      <c r="K16" s="50">
        <v>705</v>
      </c>
      <c r="L16" s="49">
        <v>710</v>
      </c>
      <c r="M16" s="60">
        <f t="shared" si="4"/>
        <v>5</v>
      </c>
      <c r="N16" s="35">
        <v>474</v>
      </c>
      <c r="O16" s="1">
        <v>519</v>
      </c>
      <c r="P16" s="46">
        <f t="shared" si="1"/>
        <v>45</v>
      </c>
    </row>
    <row r="17" spans="1:16" ht="13.5" thickBot="1">
      <c r="A17" s="25" t="s">
        <v>17</v>
      </c>
      <c r="B17" s="5">
        <v>14</v>
      </c>
      <c r="C17" s="1">
        <v>21</v>
      </c>
      <c r="D17" s="32">
        <f t="shared" si="0"/>
        <v>150</v>
      </c>
      <c r="E17" s="5">
        <v>141</v>
      </c>
      <c r="F17" s="1">
        <v>184</v>
      </c>
      <c r="G17" s="32">
        <f t="shared" si="2"/>
        <v>130.49645390070924</v>
      </c>
      <c r="H17" s="48">
        <v>268</v>
      </c>
      <c r="I17" s="49">
        <v>327</v>
      </c>
      <c r="J17" s="46">
        <f t="shared" si="3"/>
        <v>59</v>
      </c>
      <c r="K17" s="50">
        <v>118</v>
      </c>
      <c r="L17" s="51">
        <v>120</v>
      </c>
      <c r="M17" s="60">
        <f t="shared" si="4"/>
        <v>2</v>
      </c>
      <c r="N17" s="35">
        <v>121</v>
      </c>
      <c r="O17" s="1">
        <v>153</v>
      </c>
      <c r="P17" s="46">
        <f t="shared" si="1"/>
        <v>32</v>
      </c>
    </row>
    <row r="18" spans="1:16" ht="13.5" thickBot="1">
      <c r="A18" s="25" t="s">
        <v>18</v>
      </c>
      <c r="B18" s="5">
        <v>69</v>
      </c>
      <c r="C18" s="1">
        <v>70</v>
      </c>
      <c r="D18" s="32">
        <f t="shared" si="0"/>
        <v>101.44927536231884</v>
      </c>
      <c r="E18" s="35">
        <v>1411</v>
      </c>
      <c r="F18" s="1">
        <v>1484</v>
      </c>
      <c r="G18" s="32">
        <f t="shared" si="2"/>
        <v>105.17363571934798</v>
      </c>
      <c r="H18" s="48">
        <v>871</v>
      </c>
      <c r="I18" s="49">
        <v>839</v>
      </c>
      <c r="J18" s="46">
        <f t="shared" si="3"/>
        <v>-32</v>
      </c>
      <c r="K18" s="43">
        <v>330</v>
      </c>
      <c r="L18" s="49">
        <v>330</v>
      </c>
      <c r="M18" s="60">
        <f t="shared" si="4"/>
        <v>0</v>
      </c>
      <c r="N18" s="35">
        <v>428</v>
      </c>
      <c r="O18" s="1">
        <v>450</v>
      </c>
      <c r="P18" s="46">
        <f t="shared" si="1"/>
        <v>22</v>
      </c>
    </row>
    <row r="19" spans="1:16" ht="13.5" thickBot="1">
      <c r="A19" s="26" t="s">
        <v>22</v>
      </c>
      <c r="B19" s="8">
        <v>0</v>
      </c>
      <c r="C19" s="9">
        <v>0</v>
      </c>
      <c r="D19" s="32">
        <v>0</v>
      </c>
      <c r="E19" s="8">
        <v>0</v>
      </c>
      <c r="F19" s="9">
        <v>0</v>
      </c>
      <c r="G19" s="32">
        <v>0</v>
      </c>
      <c r="H19" s="52">
        <v>0</v>
      </c>
      <c r="I19" s="53">
        <v>0</v>
      </c>
      <c r="J19" s="46">
        <f t="shared" si="3"/>
        <v>0</v>
      </c>
      <c r="K19" s="50">
        <v>0</v>
      </c>
      <c r="L19" s="53">
        <v>0</v>
      </c>
      <c r="M19" s="60">
        <f t="shared" si="4"/>
        <v>0</v>
      </c>
      <c r="N19" s="35">
        <v>0</v>
      </c>
      <c r="O19" s="9">
        <v>0</v>
      </c>
      <c r="P19" s="46">
        <f t="shared" si="1"/>
        <v>0</v>
      </c>
    </row>
    <row r="20" spans="1:16" ht="13.5" thickBot="1">
      <c r="A20" s="26" t="s">
        <v>28</v>
      </c>
      <c r="B20" s="8">
        <v>9</v>
      </c>
      <c r="C20" s="9">
        <v>2</v>
      </c>
      <c r="D20" s="32">
        <f t="shared" si="0"/>
        <v>22.222222222222221</v>
      </c>
      <c r="E20" s="8">
        <v>127</v>
      </c>
      <c r="F20" s="9">
        <v>193</v>
      </c>
      <c r="G20" s="32">
        <f t="shared" si="2"/>
        <v>151.96850393700788</v>
      </c>
      <c r="H20" s="52">
        <v>147</v>
      </c>
      <c r="I20" s="53">
        <v>119</v>
      </c>
      <c r="J20" s="46">
        <f t="shared" si="3"/>
        <v>-28</v>
      </c>
      <c r="K20" s="54">
        <v>50</v>
      </c>
      <c r="L20" s="53">
        <v>60</v>
      </c>
      <c r="M20" s="60">
        <f t="shared" si="4"/>
        <v>10</v>
      </c>
      <c r="N20" s="35">
        <v>254</v>
      </c>
      <c r="O20" s="9">
        <v>322</v>
      </c>
      <c r="P20" s="46">
        <f t="shared" si="1"/>
        <v>68</v>
      </c>
    </row>
    <row r="21" spans="1:16" ht="13.5" thickBot="1">
      <c r="A21" s="28" t="s">
        <v>20</v>
      </c>
      <c r="B21" s="33">
        <f>SUM(B8:B20)</f>
        <v>1040</v>
      </c>
      <c r="C21" s="12">
        <f>SUM(C8:C20)</f>
        <v>1156</v>
      </c>
      <c r="D21" s="63">
        <f t="shared" si="0"/>
        <v>111.15384615384616</v>
      </c>
      <c r="E21" s="33">
        <f>SUM(E8:E20)</f>
        <v>14373</v>
      </c>
      <c r="F21" s="12">
        <f>SUM(F8:F20)</f>
        <v>15689</v>
      </c>
      <c r="G21" s="63">
        <f t="shared" si="2"/>
        <v>109.15605649481668</v>
      </c>
      <c r="H21" s="58">
        <f>SUM(H8:H20)</f>
        <v>11928</v>
      </c>
      <c r="I21" s="59">
        <f>SUM(I8:I20)</f>
        <v>11568</v>
      </c>
      <c r="J21" s="64">
        <f t="shared" si="3"/>
        <v>-360</v>
      </c>
      <c r="K21" s="61">
        <f>SUM(K8:K20)</f>
        <v>4006</v>
      </c>
      <c r="L21" s="59">
        <v>4023</v>
      </c>
      <c r="M21" s="65">
        <f t="shared" si="4"/>
        <v>17</v>
      </c>
      <c r="N21" s="35">
        <v>367</v>
      </c>
      <c r="O21" s="14">
        <v>390</v>
      </c>
      <c r="P21" s="66">
        <f t="shared" si="1"/>
        <v>23</v>
      </c>
    </row>
    <row r="22" spans="1:16" ht="13.5" thickBot="1">
      <c r="A22" s="27" t="s">
        <v>30</v>
      </c>
      <c r="B22" s="6">
        <v>0</v>
      </c>
      <c r="C22" s="7">
        <v>0</v>
      </c>
      <c r="D22" s="32">
        <v>0</v>
      </c>
      <c r="E22" s="6">
        <v>109</v>
      </c>
      <c r="F22" s="7">
        <v>140</v>
      </c>
      <c r="G22" s="32">
        <f t="shared" si="2"/>
        <v>128.44036697247708</v>
      </c>
      <c r="H22" s="55">
        <v>55</v>
      </c>
      <c r="I22" s="56">
        <v>70</v>
      </c>
      <c r="J22" s="46">
        <f t="shared" si="3"/>
        <v>15</v>
      </c>
      <c r="K22" s="57">
        <v>35</v>
      </c>
      <c r="L22" s="56">
        <v>35</v>
      </c>
      <c r="M22" s="60">
        <f t="shared" si="4"/>
        <v>0</v>
      </c>
      <c r="N22" s="35">
        <v>311</v>
      </c>
      <c r="O22" s="7">
        <v>400</v>
      </c>
      <c r="P22" s="46">
        <f t="shared" si="1"/>
        <v>89</v>
      </c>
    </row>
    <row r="23" spans="1:16" ht="13.5" thickBot="1">
      <c r="A23" s="70" t="s">
        <v>23</v>
      </c>
      <c r="B23" s="33">
        <f>SUM(B21:B22)</f>
        <v>1040</v>
      </c>
      <c r="C23" s="12">
        <f>SUM(C21:C22)</f>
        <v>1156</v>
      </c>
      <c r="D23" s="63">
        <f t="shared" si="0"/>
        <v>111.15384615384616</v>
      </c>
      <c r="E23" s="33">
        <f>SUM(E21:E22)</f>
        <v>14482</v>
      </c>
      <c r="F23" s="12">
        <f>SUM(F21:F22)</f>
        <v>15829</v>
      </c>
      <c r="G23" s="63">
        <f t="shared" si="2"/>
        <v>109.3012014915067</v>
      </c>
      <c r="H23" s="58">
        <f>SUM(H21:H22)</f>
        <v>11983</v>
      </c>
      <c r="I23" s="59">
        <f>SUM(I21:I22)</f>
        <v>11638</v>
      </c>
      <c r="J23" s="64">
        <f t="shared" si="3"/>
        <v>-345</v>
      </c>
      <c r="K23" s="61">
        <f>SUM(K21:K22)</f>
        <v>4041</v>
      </c>
      <c r="L23" s="59">
        <f>SUM(L21:L22)</f>
        <v>4058</v>
      </c>
      <c r="M23" s="65">
        <f t="shared" si="4"/>
        <v>17</v>
      </c>
      <c r="N23" s="71">
        <v>366</v>
      </c>
      <c r="O23" s="13">
        <v>390</v>
      </c>
      <c r="P23" s="64">
        <f t="shared" si="1"/>
        <v>24</v>
      </c>
    </row>
    <row r="25" spans="1:16">
      <c r="A25" t="s">
        <v>27</v>
      </c>
    </row>
    <row r="26" spans="1:16">
      <c r="A26" t="s">
        <v>31</v>
      </c>
    </row>
    <row r="27" spans="1:16">
      <c r="A27" t="s">
        <v>32</v>
      </c>
    </row>
  </sheetData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2014-12-10T06:19:57Z</cp:lastPrinted>
  <dcterms:created xsi:type="dcterms:W3CDTF">2006-09-11T07:58:35Z</dcterms:created>
  <dcterms:modified xsi:type="dcterms:W3CDTF">2015-02-20T11:48:17Z</dcterms:modified>
</cp:coreProperties>
</file>