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630" firstSheet="3" activeTab="6"/>
  </bookViews>
  <sheets>
    <sheet name="Приложение 1" sheetId="11" r:id="rId1"/>
    <sheet name="Приложение 2" sheetId="1" r:id="rId2"/>
    <sheet name="Приложение 3" sheetId="2" r:id="rId3"/>
    <sheet name="Приложение 4" sheetId="3" r:id="rId4"/>
    <sheet name="Приложение 5" sheetId="4" r:id="rId5"/>
    <sheet name="Приложение 6" sheetId="5" r:id="rId6"/>
    <sheet name="Приложение 7" sheetId="6" r:id="rId7"/>
    <sheet name="Приложение 8" sheetId="7" r:id="rId8"/>
    <sheet name="Приложение 9" sheetId="8" r:id="rId9"/>
    <sheet name="Приложение 10" sheetId="9" r:id="rId10"/>
    <sheet name="Приложение 11" sheetId="10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45621"/>
</workbook>
</file>

<file path=xl/calcChain.xml><?xml version="1.0" encoding="utf-8"?>
<calcChain xmlns="http://schemas.openxmlformats.org/spreadsheetml/2006/main">
  <c r="D29" i="4" l="1"/>
  <c r="H28" i="6" l="1"/>
  <c r="F28" i="6"/>
  <c r="H27" i="6"/>
  <c r="F27" i="6"/>
  <c r="H25" i="6"/>
  <c r="F25" i="6"/>
  <c r="H24" i="6"/>
  <c r="F24" i="6"/>
  <c r="H22" i="6"/>
  <c r="H17" i="6"/>
  <c r="F17" i="6"/>
  <c r="H16" i="6"/>
  <c r="F16" i="6"/>
  <c r="H15" i="6"/>
  <c r="H14" i="6" s="1"/>
  <c r="H32" i="6" s="1"/>
  <c r="E29" i="9"/>
  <c r="D29" i="9"/>
  <c r="E26" i="9"/>
  <c r="D26" i="9"/>
  <c r="E22" i="9"/>
  <c r="D22" i="9"/>
  <c r="E19" i="9"/>
  <c r="D19" i="9"/>
  <c r="E17" i="9"/>
  <c r="D17" i="9"/>
  <c r="E15" i="9"/>
  <c r="D15" i="9"/>
  <c r="E10" i="9"/>
  <c r="D10" i="9"/>
  <c r="D9" i="9" s="1"/>
  <c r="E9" i="9"/>
  <c r="H100" i="7"/>
  <c r="F100" i="7"/>
  <c r="H99" i="7"/>
  <c r="F99" i="7"/>
  <c r="H98" i="7"/>
  <c r="F98" i="7"/>
  <c r="H96" i="7"/>
  <c r="F96" i="7"/>
  <c r="H95" i="7"/>
  <c r="F95" i="7"/>
  <c r="H94" i="7"/>
  <c r="F94" i="7"/>
  <c r="H92" i="7"/>
  <c r="F92" i="7"/>
  <c r="H91" i="7"/>
  <c r="F91" i="7"/>
  <c r="H90" i="7"/>
  <c r="F90" i="7"/>
  <c r="H88" i="7"/>
  <c r="F88" i="7"/>
  <c r="H87" i="7"/>
  <c r="F87" i="7"/>
  <c r="H86" i="7"/>
  <c r="F86" i="7"/>
  <c r="H84" i="7"/>
  <c r="F84" i="7"/>
  <c r="H83" i="7"/>
  <c r="F83" i="7"/>
  <c r="H82" i="7"/>
  <c r="F82" i="7"/>
  <c r="H79" i="7"/>
  <c r="H76" i="7" s="1"/>
  <c r="H75" i="7" s="1"/>
  <c r="F79" i="7"/>
  <c r="F76" i="7" s="1"/>
  <c r="F75" i="7" s="1"/>
  <c r="H77" i="7"/>
  <c r="H73" i="7"/>
  <c r="F73" i="7"/>
  <c r="H72" i="7"/>
  <c r="F72" i="7"/>
  <c r="H71" i="7"/>
  <c r="F71" i="7"/>
  <c r="H69" i="7"/>
  <c r="F69" i="7"/>
  <c r="H68" i="7"/>
  <c r="F68" i="7"/>
  <c r="H67" i="7"/>
  <c r="F67" i="7"/>
  <c r="H65" i="7"/>
  <c r="F65" i="7"/>
  <c r="H64" i="7"/>
  <c r="F64" i="7"/>
  <c r="F63" i="7" s="1"/>
  <c r="H63" i="7"/>
  <c r="H56" i="7"/>
  <c r="F56" i="7"/>
  <c r="H55" i="7"/>
  <c r="F55" i="7"/>
  <c r="H51" i="7"/>
  <c r="F51" i="7"/>
  <c r="H50" i="7"/>
  <c r="F50" i="7"/>
  <c r="H48" i="7"/>
  <c r="F48" i="7"/>
  <c r="H47" i="7"/>
  <c r="F47" i="7"/>
  <c r="H45" i="7"/>
  <c r="F45" i="7"/>
  <c r="H44" i="7"/>
  <c r="F44" i="7"/>
  <c r="H39" i="7"/>
  <c r="F39" i="7"/>
  <c r="H37" i="7"/>
  <c r="H34" i="7" s="1"/>
  <c r="F37" i="7"/>
  <c r="H35" i="7"/>
  <c r="F35" i="7"/>
  <c r="F34" i="7"/>
  <c r="H32" i="7"/>
  <c r="F32" i="7"/>
  <c r="H31" i="7"/>
  <c r="F31" i="7"/>
  <c r="H29" i="7"/>
  <c r="F29" i="7"/>
  <c r="H28" i="7"/>
  <c r="H25" i="7" s="1"/>
  <c r="F28" i="7"/>
  <c r="F25" i="7" s="1"/>
  <c r="H23" i="7"/>
  <c r="F23" i="7"/>
  <c r="H21" i="7"/>
  <c r="F21" i="7"/>
  <c r="H20" i="7"/>
  <c r="F20" i="7"/>
  <c r="H16" i="7"/>
  <c r="F16" i="7"/>
  <c r="H14" i="7"/>
  <c r="H13" i="7" s="1"/>
  <c r="H12" i="7" s="1"/>
  <c r="F14" i="7"/>
  <c r="F13" i="7" s="1"/>
  <c r="F12" i="7" s="1"/>
  <c r="L134" i="8"/>
  <c r="K134" i="8"/>
  <c r="L133" i="8"/>
  <c r="K133" i="8"/>
  <c r="L132" i="8"/>
  <c r="K132" i="8"/>
  <c r="L131" i="8"/>
  <c r="K131" i="8"/>
  <c r="L129" i="8"/>
  <c r="K129" i="8"/>
  <c r="L128" i="8"/>
  <c r="K128" i="8"/>
  <c r="L127" i="8"/>
  <c r="K127" i="8"/>
  <c r="L126" i="8"/>
  <c r="L125" i="8" s="1"/>
  <c r="K126" i="8"/>
  <c r="K125" i="8" s="1"/>
  <c r="L123" i="8"/>
  <c r="K123" i="8"/>
  <c r="L122" i="8"/>
  <c r="K122" i="8"/>
  <c r="L120" i="8"/>
  <c r="K120" i="8"/>
  <c r="L119" i="8"/>
  <c r="K119" i="8"/>
  <c r="L118" i="8"/>
  <c r="L117" i="8" s="1"/>
  <c r="L116" i="8" s="1"/>
  <c r="K118" i="8"/>
  <c r="K117" i="8" s="1"/>
  <c r="K116" i="8" s="1"/>
  <c r="L107" i="8"/>
  <c r="K107" i="8"/>
  <c r="L105" i="8"/>
  <c r="K105" i="8"/>
  <c r="L103" i="8"/>
  <c r="K103" i="8"/>
  <c r="L102" i="8"/>
  <c r="L101" i="8" s="1"/>
  <c r="L100" i="8" s="1"/>
  <c r="K102" i="8"/>
  <c r="K101" i="8" s="1"/>
  <c r="K100" i="8" s="1"/>
  <c r="L98" i="8"/>
  <c r="K98" i="8"/>
  <c r="L97" i="8"/>
  <c r="K97" i="8"/>
  <c r="L96" i="8"/>
  <c r="K96" i="8"/>
  <c r="L95" i="8"/>
  <c r="K95" i="8"/>
  <c r="L93" i="8"/>
  <c r="K93" i="8"/>
  <c r="L92" i="8"/>
  <c r="K92" i="8"/>
  <c r="L91" i="8"/>
  <c r="K91" i="8"/>
  <c r="L90" i="8"/>
  <c r="L89" i="8" s="1"/>
  <c r="K90" i="8"/>
  <c r="K89" i="8" s="1"/>
  <c r="L87" i="8"/>
  <c r="K87" i="8"/>
  <c r="L86" i="8"/>
  <c r="K86" i="8"/>
  <c r="L85" i="8"/>
  <c r="K85" i="8"/>
  <c r="L82" i="8"/>
  <c r="K82" i="8"/>
  <c r="L81" i="8"/>
  <c r="K81" i="8"/>
  <c r="L80" i="8"/>
  <c r="K80" i="8"/>
  <c r="L79" i="8"/>
  <c r="L78" i="8" s="1"/>
  <c r="K79" i="8"/>
  <c r="K78" i="8" s="1"/>
  <c r="L76" i="8"/>
  <c r="K76" i="8"/>
  <c r="L75" i="8"/>
  <c r="K75" i="8"/>
  <c r="L74" i="8"/>
  <c r="L73" i="8" s="1"/>
  <c r="L72" i="8" s="1"/>
  <c r="K74" i="8"/>
  <c r="K73" i="8" s="1"/>
  <c r="K72" i="8" s="1"/>
  <c r="L69" i="8"/>
  <c r="K69" i="8"/>
  <c r="L68" i="8"/>
  <c r="L67" i="8" s="1"/>
  <c r="L66" i="8" s="1"/>
  <c r="L65" i="8" s="1"/>
  <c r="K68" i="8"/>
  <c r="K67" i="8" s="1"/>
  <c r="K66" i="8" s="1"/>
  <c r="K65" i="8" s="1"/>
  <c r="L63" i="8"/>
  <c r="K63" i="8"/>
  <c r="L62" i="8"/>
  <c r="K62" i="8"/>
  <c r="L61" i="8"/>
  <c r="K61" i="8"/>
  <c r="L58" i="8"/>
  <c r="K58" i="8"/>
  <c r="L57" i="8"/>
  <c r="K57" i="8"/>
  <c r="L56" i="8"/>
  <c r="K56" i="8"/>
  <c r="L54" i="8"/>
  <c r="K54" i="8"/>
  <c r="L53" i="8"/>
  <c r="K53" i="8"/>
  <c r="L52" i="8"/>
  <c r="K52" i="8"/>
  <c r="L50" i="8"/>
  <c r="K50" i="8"/>
  <c r="L49" i="8"/>
  <c r="K49" i="8"/>
  <c r="L48" i="8"/>
  <c r="K48" i="8"/>
  <c r="L47" i="8"/>
  <c r="K47" i="8"/>
  <c r="L45" i="8"/>
  <c r="K45" i="8"/>
  <c r="L44" i="8"/>
  <c r="K44" i="8"/>
  <c r="L42" i="8"/>
  <c r="K42" i="8"/>
  <c r="L39" i="8"/>
  <c r="K39" i="8"/>
  <c r="L38" i="8"/>
  <c r="K38" i="8"/>
  <c r="L35" i="8"/>
  <c r="K35" i="8"/>
  <c r="L33" i="8"/>
  <c r="K33" i="8"/>
  <c r="L31" i="8"/>
  <c r="L30" i="8" s="1"/>
  <c r="L29" i="8" s="1"/>
  <c r="L28" i="8" s="1"/>
  <c r="K31" i="8"/>
  <c r="K30" i="8" s="1"/>
  <c r="K29" i="8" s="1"/>
  <c r="K28" i="8" s="1"/>
  <c r="L26" i="8"/>
  <c r="K26" i="8"/>
  <c r="L25" i="8"/>
  <c r="K25" i="8"/>
  <c r="L24" i="8"/>
  <c r="L23" i="8" s="1"/>
  <c r="K24" i="8"/>
  <c r="K23" i="8"/>
  <c r="L19" i="8"/>
  <c r="L18" i="8" s="1"/>
  <c r="L17" i="8" s="1"/>
  <c r="L16" i="8" s="1"/>
  <c r="K19" i="8"/>
  <c r="K18" i="8" s="1"/>
  <c r="K17" i="8" s="1"/>
  <c r="K16" i="8" s="1"/>
  <c r="L12" i="8"/>
  <c r="L11" i="8" s="1"/>
  <c r="K12" i="8"/>
  <c r="K11" i="8" s="1"/>
  <c r="H11" i="7" l="1"/>
  <c r="L10" i="8"/>
  <c r="L9" i="8" s="1"/>
  <c r="K10" i="8"/>
  <c r="K9" i="8" s="1"/>
  <c r="F11" i="7"/>
  <c r="G126" i="3"/>
  <c r="G125" i="3"/>
  <c r="D60" i="2"/>
  <c r="D59" i="2"/>
  <c r="D58" i="2"/>
  <c r="F14" i="1"/>
  <c r="D12" i="4" l="1"/>
  <c r="G141" i="3"/>
  <c r="G143" i="3"/>
  <c r="G138" i="3" l="1"/>
  <c r="D12" i="5"/>
  <c r="G134" i="3"/>
  <c r="G132" i="3"/>
  <c r="D96" i="2"/>
  <c r="D93" i="2"/>
  <c r="D15" i="5"/>
  <c r="D16" i="5"/>
  <c r="D17" i="5"/>
  <c r="D19" i="5"/>
  <c r="D20" i="5"/>
  <c r="D21" i="5"/>
  <c r="D20" i="4"/>
  <c r="D22" i="4"/>
  <c r="D24" i="4"/>
  <c r="D33" i="4"/>
  <c r="D36" i="4"/>
  <c r="D38" i="4"/>
  <c r="G10" i="3"/>
  <c r="G11" i="3"/>
  <c r="G12" i="3"/>
  <c r="G13" i="3"/>
  <c r="G18" i="3"/>
  <c r="G16" i="3" s="1"/>
  <c r="G22" i="3"/>
  <c r="G23" i="3"/>
  <c r="G24" i="3"/>
  <c r="G25" i="3"/>
  <c r="G30" i="3"/>
  <c r="G32" i="3"/>
  <c r="G34" i="3"/>
  <c r="G37" i="3"/>
  <c r="G38" i="3"/>
  <c r="G40" i="3"/>
  <c r="G41" i="3"/>
  <c r="G42" i="3"/>
  <c r="G45" i="3"/>
  <c r="G46" i="3"/>
  <c r="G57" i="3"/>
  <c r="G56" i="3" s="1"/>
  <c r="G64" i="3"/>
  <c r="G60" i="3" s="1"/>
  <c r="G67" i="3"/>
  <c r="G68" i="3"/>
  <c r="G69" i="3"/>
  <c r="G70" i="3"/>
  <c r="G71" i="3"/>
  <c r="G76" i="3"/>
  <c r="G77" i="3"/>
  <c r="G81" i="3"/>
  <c r="G83" i="3"/>
  <c r="G85" i="3"/>
  <c r="G87" i="3"/>
  <c r="G89" i="3"/>
  <c r="G91" i="3"/>
  <c r="G92" i="3"/>
  <c r="G93" i="3"/>
  <c r="G94" i="3"/>
  <c r="G97" i="3"/>
  <c r="G98" i="3"/>
  <c r="G99" i="3"/>
  <c r="G100" i="3"/>
  <c r="G102" i="3"/>
  <c r="G103" i="3"/>
  <c r="G104" i="3"/>
  <c r="G105" i="3"/>
  <c r="G110" i="3"/>
  <c r="G112" i="3"/>
  <c r="G113" i="3"/>
  <c r="G116" i="3"/>
  <c r="G118" i="3"/>
  <c r="G120" i="3"/>
  <c r="G122" i="3"/>
  <c r="G130" i="3"/>
  <c r="G148" i="3"/>
  <c r="G149" i="3"/>
  <c r="G151" i="3"/>
  <c r="G147" i="3" s="1"/>
  <c r="G152" i="3"/>
  <c r="G155" i="3"/>
  <c r="G156" i="3"/>
  <c r="G157" i="3"/>
  <c r="G158" i="3"/>
  <c r="G160" i="3"/>
  <c r="G161" i="3"/>
  <c r="G162" i="3"/>
  <c r="G163" i="3"/>
  <c r="D11" i="2"/>
  <c r="D13" i="2"/>
  <c r="D18" i="2"/>
  <c r="D20" i="2"/>
  <c r="D22" i="2"/>
  <c r="D25" i="2"/>
  <c r="D26" i="2"/>
  <c r="D29" i="2"/>
  <c r="D31" i="2"/>
  <c r="D33" i="2"/>
  <c r="D35" i="2"/>
  <c r="D38" i="2"/>
  <c r="D39" i="2"/>
  <c r="D42" i="2"/>
  <c r="D44" i="2"/>
  <c r="D47" i="2"/>
  <c r="D49" i="2"/>
  <c r="D51" i="2"/>
  <c r="D52" i="2"/>
  <c r="D54" i="2"/>
  <c r="D62" i="2"/>
  <c r="D63" i="2"/>
  <c r="D64" i="2"/>
  <c r="D67" i="2"/>
  <c r="D68" i="2"/>
  <c r="D78" i="2"/>
  <c r="D80" i="2"/>
  <c r="D84" i="2"/>
  <c r="D86" i="2"/>
  <c r="D89" i="2"/>
  <c r="D90" i="2"/>
  <c r="D98" i="2"/>
  <c r="D99" i="2"/>
  <c r="D100" i="2"/>
  <c r="D102" i="2"/>
  <c r="D103" i="2"/>
  <c r="D104" i="2"/>
  <c r="D106" i="2"/>
  <c r="D107" i="2"/>
  <c r="D108" i="2"/>
  <c r="D111" i="2"/>
  <c r="D112" i="2"/>
  <c r="D116" i="2"/>
  <c r="D118" i="2"/>
  <c r="D120" i="2"/>
  <c r="D122" i="2"/>
  <c r="D124" i="2"/>
  <c r="F10" i="1"/>
  <c r="F11" i="1"/>
  <c r="F13" i="1"/>
  <c r="F9" i="1" s="1"/>
  <c r="F16" i="1"/>
  <c r="F18" i="1"/>
  <c r="F21" i="1"/>
  <c r="F22" i="1"/>
  <c r="F20" i="1" s="1"/>
  <c r="D83" i="2" l="1"/>
  <c r="G136" i="3"/>
  <c r="G137" i="3"/>
  <c r="F8" i="1"/>
  <c r="F24" i="1" s="1"/>
  <c r="D82" i="2"/>
  <c r="G75" i="3"/>
  <c r="G74" i="3" s="1"/>
  <c r="G73" i="3" s="1"/>
  <c r="G129" i="3"/>
  <c r="G128" i="3" s="1"/>
  <c r="D11" i="4"/>
  <c r="G29" i="3"/>
  <c r="G28" i="3" s="1"/>
  <c r="G63" i="3"/>
  <c r="G109" i="3"/>
  <c r="G44" i="3"/>
  <c r="G17" i="3"/>
  <c r="G115" i="3"/>
  <c r="G61" i="3"/>
  <c r="G15" i="3"/>
  <c r="D77" i="2"/>
  <c r="D76" i="2" s="1"/>
  <c r="D66" i="2"/>
  <c r="D41" i="2"/>
  <c r="D17" i="2"/>
  <c r="D10" i="2"/>
  <c r="D28" i="2"/>
  <c r="D46" i="2"/>
  <c r="G55" i="3"/>
  <c r="D110" i="2"/>
  <c r="G154" i="3"/>
  <c r="G62" i="3"/>
  <c r="G146" i="3"/>
  <c r="G145" i="3"/>
  <c r="D9" i="2" l="1"/>
  <c r="D8" i="2" s="1"/>
  <c r="G27" i="3"/>
  <c r="G9" i="3" s="1"/>
  <c r="G108" i="3"/>
  <c r="G107" i="3" s="1"/>
  <c r="G96" i="3" s="1"/>
  <c r="G8" i="3" l="1"/>
</calcChain>
</file>

<file path=xl/sharedStrings.xml><?xml version="1.0" encoding="utf-8"?>
<sst xmlns="http://schemas.openxmlformats.org/spreadsheetml/2006/main" count="1961" uniqueCount="363">
  <si>
    <t xml:space="preserve">                                          Приложение № 2</t>
  </si>
  <si>
    <t xml:space="preserve"> к  решению городской Думы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</si>
  <si>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</si>
  <si>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</si>
  <si>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</si>
  <si>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 xml:space="preserve">   2024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</si>
  <si>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</si>
  <si>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</si>
  <si>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</si>
  <si>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</si>
  <si>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</si>
  <si>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</si>
  <si>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</si>
  <si>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</si>
  <si>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</si>
  <si>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</si>
  <si>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</si>
  <si>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</si>
  <si>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</si>
  <si>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Ведомственная структура расходов бюджета поселения на 2024 год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</si>
  <si>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</si>
  <si>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</si>
  <si>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</si>
  <si>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</si>
  <si>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</si>
  <si>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</si>
  <si>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</si>
  <si>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</si>
  <si>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</si>
  <si>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</si>
  <si>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</si>
  <si>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</si>
  <si>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</si>
  <si>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</si>
  <si>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</si>
  <si>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</si>
  <si>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</si>
  <si>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</si>
  <si>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</si>
  <si>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</si>
  <si>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</si>
  <si>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</si>
  <si>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</si>
  <si>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</si>
  <si>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</si>
  <si>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</si>
  <si>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</si>
  <si>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</si>
  <si>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</si>
  <si>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</si>
  <si>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</si>
  <si>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</si>
  <si>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</si>
  <si>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</si>
  <si>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</si>
  <si>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</si>
  <si>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</si>
  <si>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</si>
  <si>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</si>
  <si>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</si>
  <si>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</si>
  <si>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</si>
  <si>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</si>
  <si>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</si>
  <si>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</si>
  <si>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</si>
  <si>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</si>
  <si>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</si>
  <si>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</si>
  <si>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</si>
  <si>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</si>
  <si>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</si>
  <si>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</si>
  <si>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</si>
  <si>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</si>
  <si>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</si>
  <si>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</si>
  <si>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</si>
  <si>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</si>
  <si>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</si>
  <si>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</si>
  <si>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</si>
  <si>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</si>
  <si>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</si>
  <si>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</si>
  <si>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</si>
  <si>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</si>
  <si>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</si>
  <si>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</si>
  <si>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</si>
  <si>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</si>
  <si>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</si>
  <si>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</si>
  <si>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</si>
  <si>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</si>
  <si>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</si>
  <si>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</si>
  <si>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</si>
  <si>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</si>
  <si>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</si>
  <si>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</si>
  <si>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</si>
  <si>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</si>
  <si>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</si>
  <si>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</si>
  <si>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</si>
  <si>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</si>
  <si>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</si>
  <si>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</si>
  <si>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</si>
  <si>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</si>
  <si>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</si>
  <si>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</si>
  <si>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</si>
  <si>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</si>
  <si>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</si>
  <si>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</si>
  <si>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</si>
  <si>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</si>
  <si>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</si>
  <si>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2024 год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</si>
  <si>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</si>
  <si>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</si>
  <si>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</si>
  <si>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</si>
  <si>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</si>
  <si>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</si>
  <si>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</si>
  <si>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</si>
  <si>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</si>
  <si>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</si>
  <si>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</si>
  <si>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</si>
  <si>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</si>
  <si>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</si>
  <si>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</si>
  <si>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</si>
  <si>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</si>
  <si>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</si>
  <si>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</si>
  <si>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</si>
  <si>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</si>
  <si>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</si>
  <si>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</si>
  <si>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</si>
  <si>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</si>
  <si>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</si>
  <si>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</si>
  <si>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</si>
  <si>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</si>
  <si>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</si>
  <si>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</si>
  <si>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</si>
  <si>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</si>
  <si>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</si>
  <si>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</si>
  <si>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</si>
  <si>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</si>
  <si>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финансирования дефицита  бюджета поселения  на 2024 год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</si>
  <si>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</si>
  <si>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</si>
  <si>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</si>
  <si>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</si>
  <si>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</si>
  <si>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</si>
  <si>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</si>
  <si>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</si>
  <si>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</si>
  <si>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</si>
  <si>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</si>
  <si>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</si>
  <si>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</si>
  <si>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</si>
  <si>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</si>
  <si>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</si>
  <si>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</si>
  <si>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</si>
  <si>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</si>
  <si>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</si>
  <si>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</si>
  <si>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</si>
  <si>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</si>
  <si>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</si>
  <si>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>к  решению городской Думы</t>
  </si>
  <si>
    <t>тыс. руб.</t>
  </si>
  <si>
    <t>Плановый период</t>
  </si>
  <si>
    <t>2025 год</t>
  </si>
  <si>
    <t>2026 год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</si>
  <si>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</si>
  <si>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</si>
  <si>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</si>
  <si>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</si>
  <si>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</si>
  <si>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</si>
  <si>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</si>
  <si>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</si>
  <si>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</si>
  <si>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</si>
  <si>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</si>
  <si>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</si>
  <si>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</si>
  <si>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</si>
  <si>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</si>
  <si>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</si>
  <si>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</si>
  <si>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</si>
  <si>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</si>
  <si>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</si>
  <si>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</si>
  <si>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>Ведомственная структура расходов бюджета поселения на 2025-2026 годы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</si>
  <si>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</si>
  <si>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</si>
  <si>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</si>
  <si>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</si>
  <si>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</si>
  <si>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</si>
  <si>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</si>
  <si>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</si>
  <si>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</si>
  <si>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</si>
  <si>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</si>
  <si>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</si>
  <si>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</si>
  <si>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</si>
  <si>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</si>
  <si>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</si>
  <si>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</si>
  <si>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</si>
  <si>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</si>
  <si>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</si>
  <si>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</si>
  <si>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</si>
  <si>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</si>
  <si>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>Другие вопросы в области социальной политики и социальной политики</t>
  </si>
  <si>
    <t xml:space="preserve">Распределение
бюджетных ассигнований по разделам и подразделам классификации расходов бюджетов на 2025-2026 годы
</t>
  </si>
  <si>
    <t xml:space="preserve">     к  решению городской Думы                           </t>
  </si>
  <si>
    <t>финансирования дефицита  бюджета поселения  на 2025-2026 годы</t>
  </si>
  <si>
    <t xml:space="preserve"> 2025 год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</si>
  <si>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</si>
  <si>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</si>
  <si>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</si>
  <si>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</si>
  <si>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</si>
  <si>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</si>
  <si>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 xml:space="preserve">Приложение № 4    </t>
  </si>
  <si>
    <t xml:space="preserve">                                                                                                                                        </t>
  </si>
  <si>
    <t>бюджетных ассигнований по разделам и подразделам классификации расходов бюджетов                  на 2024 год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</si>
  <si>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</si>
  <si>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</si>
  <si>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</si>
  <si>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</si>
  <si>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</si>
  <si>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</si>
  <si>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</si>
  <si>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</si>
  <si>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</si>
  <si>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</si>
  <si>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</si>
  <si>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</si>
  <si>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</si>
  <si>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</si>
  <si>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</si>
  <si>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</si>
  <si>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</si>
  <si>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</si>
  <si>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</si>
  <si>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</si>
  <si>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</si>
  <si>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</si>
  <si>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</si>
  <si>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</si>
  <si>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</si>
  <si>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</si>
  <si>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</si>
  <si>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</si>
  <si>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</si>
  <si>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</si>
  <si>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</si>
  <si>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</si>
  <si>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</si>
  <si>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</si>
  <si>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</si>
  <si>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</si>
  <si>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</si>
  <si>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</si>
  <si>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</si>
  <si>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</si>
  <si>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</si>
  <si>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</si>
  <si>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</si>
  <si>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</si>
  <si>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</si>
  <si>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</si>
  <si>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</si>
  <si>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</si>
  <si>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</si>
  <si>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</si>
  <si>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</si>
  <si>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</si>
  <si>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</si>
  <si>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</si>
  <si>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</si>
  <si>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</si>
  <si>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</si>
  <si>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</si>
  <si>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</si>
  <si>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</si>
  <si>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</si>
  <si>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</si>
  <si>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</si>
  <si>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</si>
  <si>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</si>
  <si>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</si>
  <si>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</si>
  <si>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</si>
  <si>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нет в области</t>
  </si>
  <si>
    <t>убрать комф. Реду на 0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</si>
  <si>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</si>
  <si>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</si>
  <si>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</si>
  <si>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</si>
  <si>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</si>
  <si>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</si>
  <si>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</si>
  <si>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</si>
  <si>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</si>
  <si>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</si>
  <si>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</si>
  <si>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</si>
  <si>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</si>
  <si>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</si>
  <si>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</si>
  <si>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</si>
  <si>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</si>
  <si>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</si>
  <si>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</si>
  <si>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374,3</t>
  </si>
  <si>
    <t>Субсидии бюджетам на реализацию программ формирования современной городской среды</t>
  </si>
  <si>
    <t>00000</t>
  </si>
  <si>
    <t>Субсидии бюджетам городских поселений на реализацию программ формирования современной городской среды</t>
  </si>
  <si>
    <t>Муниципальная программа " Формирование современной городской среды на территории Малмыжского городского поселения Кировской области" на 2018-2026 годы</t>
  </si>
  <si>
    <t>0200000000</t>
  </si>
  <si>
    <t>020F255000</t>
  </si>
  <si>
    <t>Реализация программ формирования современной городской среды</t>
  </si>
  <si>
    <t>020F255550</t>
  </si>
  <si>
    <t>Закупка товаров, работ и услуг для обеспечения государственных (мунипципальных) нужд</t>
  </si>
  <si>
    <t>Муниципальная программа "Формирование современной городской среды на территории  Малмыжского городского поселения на 2018-2026 годы"</t>
  </si>
  <si>
    <t>1ё</t>
  </si>
  <si>
    <t>от  28.12.2023  № 1/19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</si>
  <si>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 28.12.2023  № 1/19   </t>
  </si>
  <si>
    <t xml:space="preserve">Приложение №10
                    к решению городской Думы
                            от  28.12.2023  № 1/19             
</t>
  </si>
  <si>
    <t xml:space="preserve">от  28.12.2023  № 1/19       </t>
  </si>
  <si>
    <t xml:space="preserve">                     от  28.12.2023  № 1/19    </t>
  </si>
  <si>
    <t xml:space="preserve">                                                                                                     от  28.12.2023  № 1/19</t>
  </si>
  <si>
    <t xml:space="preserve">Приложение № 1
                                                                         к решению городской Думы  
                                                           от  28.12.2023  № 1/19
</t>
  </si>
  <si>
    <t>Приложение № 11</t>
  </si>
  <si>
    <t>970</t>
  </si>
  <si>
    <t>150</t>
  </si>
  <si>
    <t>2024511813</t>
  </si>
  <si>
    <t>Прочие межбюджетные трансферты</t>
  </si>
  <si>
    <t>2024511800</t>
  </si>
  <si>
    <t xml:space="preserve">                                                           Приложение № 7</t>
  </si>
  <si>
    <t xml:space="preserve">                             от 25.09.2024                     №  1/26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</si>
</sst>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00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8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/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5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43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0" fillId="5" borderId="0" xfId="0" applyFont="1" applyFill="1"/>
    <xf numFmtId="166" fontId="0" fillId="5" borderId="0" xfId="0" applyNumberFormat="1" applyFill="1"/>
    <xf numFmtId="2" fontId="0" fillId="5" borderId="0" xfId="0" applyNumberFormat="1" applyFill="1"/>
    <xf numFmtId="164" fontId="19" fillId="5" borderId="3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1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E6" sqref="E6"/>
    </sheetView>
  </sheetViews>
  <sheetFormatPr defaultRowHeight="15" x14ac:dyDescent="0.25"/>
  <cols>
    <col min="1" max="1" width="17.5703125" customWidth="1"/>
    <col min="2" max="2" width="55" customWidth="1"/>
  </cols>
  <sheetData>
    <row r="2" spans="1:2" ht="57.75" customHeight="1" x14ac:dyDescent="0.25">
      <c r="A2" s="198" t="s">
        <v>354</v>
      </c>
      <c r="B2" s="199"/>
    </row>
    <row r="4" spans="1:2" ht="44.25" customHeight="1" x14ac:dyDescent="0.25">
      <c r="A4" s="200" t="s">
        <v>241</v>
      </c>
      <c r="B4" s="201"/>
    </row>
    <row r="5" spans="1:2" ht="16.5" thickBot="1" x14ac:dyDescent="0.3">
      <c r="A5" s="59"/>
      <c r="B5" s="59"/>
    </row>
    <row r="6" spans="1:2" ht="18.75" customHeight="1" x14ac:dyDescent="0.25">
      <c r="A6" s="195" t="s">
        <v>238</v>
      </c>
      <c r="B6" s="195" t="s">
        <v>239</v>
      </c>
    </row>
    <row r="7" spans="1:2" ht="18.75" customHeight="1" x14ac:dyDescent="0.25">
      <c r="A7" s="196"/>
      <c r="B7" s="196"/>
    </row>
    <row r="8" spans="1:2" ht="15.75" customHeight="1" thickBot="1" x14ac:dyDescent="0.3">
      <c r="A8" s="197"/>
      <c r="B8" s="197"/>
    </row>
    <row r="9" spans="1:2" ht="48" thickBot="1" x14ac:dyDescent="0.3">
      <c r="A9" s="60">
        <v>970</v>
      </c>
      <c r="B9" s="61" t="s">
        <v>240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1"/>
  <sheetViews>
    <sheetView workbookViewId="0">
      <selection activeCell="A2" sqref="A2:E2"/>
    </sheetView>
  </sheetViews>
  <sheetFormatPr defaultRowHeight="15" x14ac:dyDescent="0.25"/>
  <cols>
    <col min="1" max="1" width="39.5703125" customWidth="1"/>
    <col min="2" max="2" width="9" customWidth="1"/>
    <col min="3" max="3" width="10.28515625" customWidth="1"/>
    <col min="4" max="4" width="12.140625" customWidth="1"/>
    <col min="5" max="5" width="12.28515625" customWidth="1"/>
  </cols>
  <sheetData>
    <row r="2" spans="1:9" ht="80.25" customHeight="1" x14ac:dyDescent="0.25">
      <c r="A2" s="198" t="s">
        <v>350</v>
      </c>
      <c r="B2" s="198"/>
      <c r="C2" s="198"/>
      <c r="D2" s="198"/>
      <c r="E2" s="198"/>
    </row>
    <row r="3" spans="1:9" ht="70.5" customHeight="1" x14ac:dyDescent="0.25">
      <c r="A3" s="282" t="s">
        <v>234</v>
      </c>
      <c r="B3" s="266"/>
      <c r="C3" s="266"/>
      <c r="D3" s="266"/>
      <c r="E3" s="266"/>
    </row>
    <row r="4" spans="1:9" ht="15.75" thickBot="1" x14ac:dyDescent="0.3">
      <c r="A4" s="56"/>
      <c r="B4" s="56"/>
      <c r="C4" s="56"/>
      <c r="D4" s="56"/>
      <c r="E4" s="56"/>
    </row>
    <row r="5" spans="1:9" ht="15.75" thickBot="1" x14ac:dyDescent="0.3">
      <c r="A5" s="356" t="s">
        <v>147</v>
      </c>
      <c r="B5" s="356" t="s">
        <v>22</v>
      </c>
      <c r="C5" s="356" t="s">
        <v>23</v>
      </c>
      <c r="D5" s="176" t="s">
        <v>148</v>
      </c>
      <c r="E5" s="176" t="s">
        <v>148</v>
      </c>
    </row>
    <row r="6" spans="1:9" ht="24.75" customHeight="1" thickBot="1" x14ac:dyDescent="0.3">
      <c r="A6" s="356"/>
      <c r="B6" s="356"/>
      <c r="C6" s="356"/>
      <c r="D6" s="176" t="s">
        <v>230</v>
      </c>
      <c r="E6" s="176" t="s">
        <v>231</v>
      </c>
    </row>
    <row r="7" spans="1:9" ht="3" hidden="1" customHeight="1" x14ac:dyDescent="0.25">
      <c r="A7" s="356"/>
      <c r="B7" s="356"/>
      <c r="C7" s="356"/>
      <c r="D7" s="97"/>
      <c r="E7" s="97"/>
    </row>
    <row r="8" spans="1:9" ht="15.75" thickBot="1" x14ac:dyDescent="0.3">
      <c r="A8" s="98">
        <v>1</v>
      </c>
      <c r="B8" s="98">
        <v>2</v>
      </c>
      <c r="C8" s="98">
        <v>3</v>
      </c>
      <c r="D8" s="98">
        <v>4</v>
      </c>
      <c r="E8" s="98">
        <v>5</v>
      </c>
    </row>
    <row r="9" spans="1:9" ht="15.75" thickBot="1" x14ac:dyDescent="0.3">
      <c r="A9" s="29" t="s">
        <v>27</v>
      </c>
      <c r="B9" s="99" t="s">
        <v>249</v>
      </c>
      <c r="C9" s="99" t="s">
        <v>249</v>
      </c>
      <c r="D9" s="100">
        <f>D10+D15+D17+D19+D22+D26+D29</f>
        <v>22091.579999999994</v>
      </c>
      <c r="E9" s="100">
        <f>E10+E15+E17+E19+E22+E26+E29</f>
        <v>22597.979999999996</v>
      </c>
    </row>
    <row r="10" spans="1:9" ht="15.75" thickBot="1" x14ac:dyDescent="0.3">
      <c r="A10" s="29" t="s">
        <v>28</v>
      </c>
      <c r="B10" s="99" t="s">
        <v>291</v>
      </c>
      <c r="C10" s="99" t="s">
        <v>249</v>
      </c>
      <c r="D10" s="100">
        <f>D11+D12+D13+D14</f>
        <v>10149.549999999999</v>
      </c>
      <c r="E10" s="100">
        <f>E11+E12+E13+E14</f>
        <v>10810.55</v>
      </c>
    </row>
    <row r="11" spans="1:9" ht="39" thickBot="1" x14ac:dyDescent="0.3">
      <c r="A11" s="41" t="s">
        <v>29</v>
      </c>
      <c r="B11" s="177" t="s">
        <v>291</v>
      </c>
      <c r="C11" s="177" t="s">
        <v>292</v>
      </c>
      <c r="D11" s="178">
        <v>1080.4000000000001</v>
      </c>
      <c r="E11" s="178">
        <v>1080.4000000000001</v>
      </c>
    </row>
    <row r="12" spans="1:9" ht="54.75" customHeight="1" thickBot="1" x14ac:dyDescent="0.3">
      <c r="A12" s="41" t="s">
        <v>151</v>
      </c>
      <c r="B12" s="177" t="s">
        <v>291</v>
      </c>
      <c r="C12" s="177" t="s">
        <v>293</v>
      </c>
      <c r="D12" s="178">
        <v>4741.5</v>
      </c>
      <c r="E12" s="178">
        <v>4741.5</v>
      </c>
    </row>
    <row r="13" spans="1:9" ht="15.75" thickBot="1" x14ac:dyDescent="0.3">
      <c r="A13" s="41" t="s">
        <v>232</v>
      </c>
      <c r="B13" s="177" t="s">
        <v>291</v>
      </c>
      <c r="C13" s="177">
        <v>11</v>
      </c>
      <c r="D13" s="178">
        <v>50</v>
      </c>
      <c r="E13" s="178">
        <v>150</v>
      </c>
    </row>
    <row r="14" spans="1:9" ht="15.75" thickBot="1" x14ac:dyDescent="0.3">
      <c r="A14" s="41" t="s">
        <v>43</v>
      </c>
      <c r="B14" s="177" t="s">
        <v>291</v>
      </c>
      <c r="C14" s="177">
        <v>13</v>
      </c>
      <c r="D14" s="178">
        <v>4277.6499999999996</v>
      </c>
      <c r="E14" s="178">
        <v>4838.6499999999996</v>
      </c>
      <c r="I14" t="s">
        <v>347</v>
      </c>
    </row>
    <row r="15" spans="1:9" ht="15.75" thickBot="1" x14ac:dyDescent="0.3">
      <c r="A15" s="29" t="s">
        <v>63</v>
      </c>
      <c r="B15" s="99" t="s">
        <v>292</v>
      </c>
      <c r="C15" s="99" t="s">
        <v>249</v>
      </c>
      <c r="D15" s="100">
        <f>D16</f>
        <v>374.3</v>
      </c>
      <c r="E15" s="100">
        <f>E16</f>
        <v>408.7</v>
      </c>
    </row>
    <row r="16" spans="1:9" ht="15.75" thickBot="1" x14ac:dyDescent="0.3">
      <c r="A16" s="41" t="s">
        <v>64</v>
      </c>
      <c r="B16" s="177" t="s">
        <v>292</v>
      </c>
      <c r="C16" s="177" t="s">
        <v>295</v>
      </c>
      <c r="D16" s="109">
        <v>374.3</v>
      </c>
      <c r="E16" s="109">
        <v>408.7</v>
      </c>
    </row>
    <row r="17" spans="1:5" ht="26.25" thickBot="1" x14ac:dyDescent="0.3">
      <c r="A17" s="29" t="s">
        <v>67</v>
      </c>
      <c r="B17" s="99" t="s">
        <v>295</v>
      </c>
      <c r="C17" s="99" t="s">
        <v>249</v>
      </c>
      <c r="D17" s="100">
        <f>D18</f>
        <v>300</v>
      </c>
      <c r="E17" s="100">
        <f>E18</f>
        <v>300</v>
      </c>
    </row>
    <row r="18" spans="1:5" ht="15.75" thickBot="1" x14ac:dyDescent="0.3">
      <c r="A18" s="41" t="s">
        <v>152</v>
      </c>
      <c r="B18" s="177" t="s">
        <v>295</v>
      </c>
      <c r="C18" s="177">
        <v>10</v>
      </c>
      <c r="D18" s="178">
        <v>300</v>
      </c>
      <c r="E18" s="178">
        <v>300</v>
      </c>
    </row>
    <row r="19" spans="1:5" ht="15.75" thickBot="1" x14ac:dyDescent="0.3">
      <c r="A19" s="29" t="s">
        <v>71</v>
      </c>
      <c r="B19" s="99" t="s">
        <v>293</v>
      </c>
      <c r="C19" s="99" t="s">
        <v>249</v>
      </c>
      <c r="D19" s="100">
        <f>D20+D21</f>
        <v>4700</v>
      </c>
      <c r="E19" s="100">
        <f>E20+E21</f>
        <v>4700</v>
      </c>
    </row>
    <row r="20" spans="1:5" ht="15.75" thickBot="1" x14ac:dyDescent="0.3">
      <c r="A20" s="41" t="s">
        <v>72</v>
      </c>
      <c r="B20" s="177" t="s">
        <v>293</v>
      </c>
      <c r="C20" s="177" t="s">
        <v>296</v>
      </c>
      <c r="D20" s="178">
        <v>4600</v>
      </c>
      <c r="E20" s="178">
        <v>4600</v>
      </c>
    </row>
    <row r="21" spans="1:5" ht="26.25" thickBot="1" x14ac:dyDescent="0.3">
      <c r="A21" s="41" t="s">
        <v>80</v>
      </c>
      <c r="B21" s="177" t="s">
        <v>293</v>
      </c>
      <c r="C21" s="177">
        <v>12</v>
      </c>
      <c r="D21" s="178">
        <v>100</v>
      </c>
      <c r="E21" s="178">
        <v>100</v>
      </c>
    </row>
    <row r="22" spans="1:5" ht="15.75" thickBot="1" x14ac:dyDescent="0.3">
      <c r="A22" s="29" t="s">
        <v>83</v>
      </c>
      <c r="B22" s="99" t="s">
        <v>298</v>
      </c>
      <c r="C22" s="99" t="s">
        <v>249</v>
      </c>
      <c r="D22" s="100">
        <f>D23+D24+D25</f>
        <v>6390.3819999999996</v>
      </c>
      <c r="E22" s="100">
        <f>E23+E24+E25</f>
        <v>6201.3819999999996</v>
      </c>
    </row>
    <row r="23" spans="1:5" ht="15.75" thickBot="1" x14ac:dyDescent="0.3">
      <c r="A23" s="41" t="s">
        <v>153</v>
      </c>
      <c r="B23" s="177" t="s">
        <v>298</v>
      </c>
      <c r="C23" s="177" t="s">
        <v>291</v>
      </c>
      <c r="D23" s="178">
        <v>150</v>
      </c>
      <c r="E23" s="178">
        <v>150</v>
      </c>
    </row>
    <row r="24" spans="1:5" ht="15.75" thickBot="1" x14ac:dyDescent="0.3">
      <c r="A24" s="41" t="s">
        <v>87</v>
      </c>
      <c r="B24" s="177" t="s">
        <v>298</v>
      </c>
      <c r="C24" s="177" t="s">
        <v>292</v>
      </c>
      <c r="D24" s="178">
        <v>1000</v>
      </c>
      <c r="E24" s="178">
        <v>1200</v>
      </c>
    </row>
    <row r="25" spans="1:5" ht="15.75" thickBot="1" x14ac:dyDescent="0.3">
      <c r="A25" s="41" t="s">
        <v>89</v>
      </c>
      <c r="B25" s="177" t="s">
        <v>298</v>
      </c>
      <c r="C25" s="177" t="s">
        <v>295</v>
      </c>
      <c r="D25" s="178">
        <v>5240.3819999999996</v>
      </c>
      <c r="E25" s="178">
        <v>4851.3819999999996</v>
      </c>
    </row>
    <row r="26" spans="1:5" ht="15.75" thickBot="1" x14ac:dyDescent="0.3">
      <c r="A26" s="29" t="s">
        <v>106</v>
      </c>
      <c r="B26" s="99" t="s">
        <v>300</v>
      </c>
      <c r="C26" s="99" t="s">
        <v>249</v>
      </c>
      <c r="D26" s="100">
        <f>D27</f>
        <v>16.998000000000001</v>
      </c>
      <c r="E26" s="100">
        <f>E27</f>
        <v>16.998000000000001</v>
      </c>
    </row>
    <row r="27" spans="1:5" ht="3" hidden="1" customHeight="1" x14ac:dyDescent="0.25">
      <c r="A27" s="41"/>
      <c r="B27" s="357" t="s">
        <v>300</v>
      </c>
      <c r="C27" s="357" t="s">
        <v>298</v>
      </c>
      <c r="D27" s="358">
        <v>16.998000000000001</v>
      </c>
      <c r="E27" s="358">
        <v>16.998000000000001</v>
      </c>
    </row>
    <row r="28" spans="1:5" ht="26.25" thickBot="1" x14ac:dyDescent="0.3">
      <c r="A28" s="41" t="s">
        <v>107</v>
      </c>
      <c r="B28" s="357"/>
      <c r="C28" s="357"/>
      <c r="D28" s="358"/>
      <c r="E28" s="358"/>
    </row>
    <row r="29" spans="1:5" ht="15.75" thickBot="1" x14ac:dyDescent="0.3">
      <c r="A29" s="29" t="s">
        <v>113</v>
      </c>
      <c r="B29" s="99">
        <v>10</v>
      </c>
      <c r="C29" s="99" t="s">
        <v>249</v>
      </c>
      <c r="D29" s="100">
        <f>D30+D31</f>
        <v>160.35</v>
      </c>
      <c r="E29" s="100">
        <f>E30+E31</f>
        <v>160.35</v>
      </c>
    </row>
    <row r="30" spans="1:5" ht="19.5" customHeight="1" thickBot="1" x14ac:dyDescent="0.3">
      <c r="A30" s="41" t="s">
        <v>154</v>
      </c>
      <c r="B30" s="177">
        <v>10</v>
      </c>
      <c r="C30" s="177" t="s">
        <v>291</v>
      </c>
      <c r="D30" s="178">
        <v>145.35</v>
      </c>
      <c r="E30" s="178">
        <v>145.35</v>
      </c>
    </row>
    <row r="31" spans="1:5" ht="25.5" customHeight="1" thickBot="1" x14ac:dyDescent="0.3">
      <c r="A31" s="41" t="s">
        <v>233</v>
      </c>
      <c r="B31" s="177">
        <v>10</v>
      </c>
      <c r="C31" s="177" t="s">
        <v>299</v>
      </c>
      <c r="D31" s="178">
        <v>15</v>
      </c>
      <c r="E31" s="178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1" sqref="D1:F1"/>
    </sheetView>
  </sheetViews>
  <sheetFormatPr defaultRowHeight="15" x14ac:dyDescent="0.2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1" spans="1:6" x14ac:dyDescent="0.25">
      <c r="D1" s="370" t="s">
        <v>355</v>
      </c>
      <c r="E1" s="370"/>
      <c r="F1" s="370"/>
    </row>
    <row r="2" spans="1:6" ht="15.75" customHeight="1" x14ac:dyDescent="0.25">
      <c r="C2" s="198" t="s">
        <v>235</v>
      </c>
      <c r="D2" s="198"/>
      <c r="E2" s="198"/>
      <c r="F2" s="198"/>
    </row>
    <row r="3" spans="1:6" ht="15.75" customHeight="1" x14ac:dyDescent="0.25">
      <c r="C3" s="198" t="s">
        <v>351</v>
      </c>
      <c r="D3" s="198"/>
      <c r="E3" s="198"/>
      <c r="F3" s="198"/>
    </row>
    <row r="4" spans="1:6" ht="18.75" x14ac:dyDescent="0.25">
      <c r="A4" s="368"/>
      <c r="B4" s="368"/>
      <c r="C4" s="369"/>
      <c r="D4" s="369"/>
      <c r="E4" s="199"/>
      <c r="F4" s="199"/>
    </row>
    <row r="5" spans="1:6" ht="15.75" x14ac:dyDescent="0.25">
      <c r="A5" s="201" t="s">
        <v>157</v>
      </c>
      <c r="B5" s="201"/>
      <c r="C5" s="201"/>
      <c r="D5" s="201"/>
      <c r="E5" s="201"/>
      <c r="F5" s="201"/>
    </row>
    <row r="6" spans="1:6" ht="15.75" x14ac:dyDescent="0.25">
      <c r="A6" s="201" t="s">
        <v>236</v>
      </c>
      <c r="B6" s="201"/>
      <c r="C6" s="201"/>
      <c r="D6" s="201"/>
      <c r="E6" s="201"/>
      <c r="F6" s="201"/>
    </row>
    <row r="7" spans="1:6" ht="19.5" thickBot="1" x14ac:dyDescent="0.3">
      <c r="A7" s="185"/>
      <c r="B7" s="371"/>
      <c r="C7" s="371"/>
      <c r="D7" s="371"/>
      <c r="E7" s="371"/>
      <c r="F7" s="371"/>
    </row>
    <row r="8" spans="1:6" ht="35.25" customHeight="1" thickBot="1" x14ac:dyDescent="0.3">
      <c r="A8" s="361" t="s">
        <v>159</v>
      </c>
      <c r="B8" s="363" t="s">
        <v>160</v>
      </c>
      <c r="C8" s="364"/>
      <c r="D8" s="359" t="s">
        <v>185</v>
      </c>
      <c r="E8" s="367"/>
      <c r="F8" s="360"/>
    </row>
    <row r="9" spans="1:6" ht="15.75" thickBot="1" x14ac:dyDescent="0.3">
      <c r="A9" s="362"/>
      <c r="B9" s="365"/>
      <c r="C9" s="366"/>
      <c r="D9" s="359" t="s">
        <v>237</v>
      </c>
      <c r="E9" s="360"/>
      <c r="F9" s="180" t="s">
        <v>187</v>
      </c>
    </row>
    <row r="10" spans="1:6" ht="39" thickBot="1" x14ac:dyDescent="0.3">
      <c r="A10" s="29" t="s">
        <v>161</v>
      </c>
      <c r="B10" s="334" t="s">
        <v>162</v>
      </c>
      <c r="C10" s="337"/>
      <c r="D10" s="359">
        <v>0</v>
      </c>
      <c r="E10" s="360"/>
      <c r="F10" s="184">
        <v>0</v>
      </c>
    </row>
    <row r="11" spans="1:6" ht="32.25" customHeight="1" thickBot="1" x14ac:dyDescent="0.3">
      <c r="A11" s="15" t="s">
        <v>165</v>
      </c>
      <c r="B11" s="334" t="s">
        <v>166</v>
      </c>
      <c r="C11" s="337"/>
      <c r="D11" s="359">
        <v>0</v>
      </c>
      <c r="E11" s="360"/>
      <c r="F11" s="181">
        <v>0</v>
      </c>
    </row>
    <row r="12" spans="1:6" ht="44.25" customHeight="1" thickBot="1" x14ac:dyDescent="0.3">
      <c r="A12" s="179" t="s">
        <v>173</v>
      </c>
      <c r="B12" s="363" t="s">
        <v>174</v>
      </c>
      <c r="C12" s="364"/>
      <c r="D12" s="374">
        <v>-22091.58</v>
      </c>
      <c r="E12" s="375"/>
      <c r="F12" s="183">
        <v>-22597.98</v>
      </c>
    </row>
    <row r="13" spans="1:6" ht="42" customHeight="1" x14ac:dyDescent="0.25">
      <c r="A13" s="372" t="s">
        <v>181</v>
      </c>
      <c r="B13" s="363" t="s">
        <v>182</v>
      </c>
      <c r="C13" s="364"/>
      <c r="D13" s="374">
        <v>22091.58</v>
      </c>
      <c r="E13" s="375"/>
      <c r="F13" s="378">
        <v>22597.98</v>
      </c>
    </row>
    <row r="14" spans="1:6" ht="15.75" thickBot="1" x14ac:dyDescent="0.3">
      <c r="A14" s="373"/>
      <c r="B14" s="365"/>
      <c r="C14" s="366"/>
      <c r="D14" s="376"/>
      <c r="E14" s="377"/>
      <c r="F14" s="379"/>
    </row>
  </sheetData>
  <mergeCells count="24">
    <mergeCell ref="A13:A14"/>
    <mergeCell ref="B13:C14"/>
    <mergeCell ref="D13:E14"/>
    <mergeCell ref="F13:F14"/>
    <mergeCell ref="B12:C12"/>
    <mergeCell ref="D12:E12"/>
    <mergeCell ref="D1:F1"/>
    <mergeCell ref="B7:C7"/>
    <mergeCell ref="D7:F7"/>
    <mergeCell ref="C2:F2"/>
    <mergeCell ref="B10:C10"/>
    <mergeCell ref="D10:E10"/>
    <mergeCell ref="B11:C11"/>
    <mergeCell ref="D11:E11"/>
    <mergeCell ref="A8:A9"/>
    <mergeCell ref="B8:C9"/>
    <mergeCell ref="C3:F3"/>
    <mergeCell ref="A6:F6"/>
    <mergeCell ref="D8:F8"/>
    <mergeCell ref="A4:B4"/>
    <mergeCell ref="C4:D4"/>
    <mergeCell ref="E4:F4"/>
    <mergeCell ref="A5:F5"/>
    <mergeCell ref="D9:E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H4" sqref="H4"/>
    </sheetView>
  </sheetViews>
  <sheetFormatPr defaultRowHeight="15" x14ac:dyDescent="0.2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4.42578125" customWidth="1"/>
    <col min="7" max="7" width="14.85546875" customWidth="1"/>
  </cols>
  <sheetData>
    <row r="1" spans="1:13" ht="31.5" customHeight="1" x14ac:dyDescent="0.25">
      <c r="A1" s="205" t="s">
        <v>0</v>
      </c>
      <c r="B1" s="205"/>
      <c r="C1" s="205"/>
      <c r="D1" s="205"/>
      <c r="E1" s="205"/>
      <c r="F1" s="205"/>
    </row>
    <row r="2" spans="1:13" ht="21.75" customHeight="1" x14ac:dyDescent="0.25">
      <c r="A2" s="205" t="s">
        <v>1</v>
      </c>
      <c r="B2" s="205"/>
      <c r="C2" s="205"/>
      <c r="D2" s="205"/>
      <c r="E2" s="205"/>
      <c r="F2" s="205"/>
    </row>
    <row r="3" spans="1:13" ht="16.5" customHeight="1" x14ac:dyDescent="0.25">
      <c r="A3" s="202" t="s">
        <v>353</v>
      </c>
      <c r="B3" s="202"/>
      <c r="C3" s="202"/>
      <c r="D3" s="202"/>
      <c r="E3" s="202"/>
      <c r="F3" s="202"/>
    </row>
    <row r="4" spans="1:13" ht="50.25" customHeight="1" x14ac:dyDescent="0.25">
      <c r="A4" s="200" t="s">
        <v>2</v>
      </c>
      <c r="B4" s="200"/>
      <c r="C4" s="200"/>
      <c r="D4" s="200"/>
      <c r="E4" s="200"/>
      <c r="F4" s="200"/>
    </row>
    <row r="5" spans="1:13" ht="15.75" thickBot="1" x14ac:dyDescent="0.3">
      <c r="A5" s="2"/>
      <c r="B5" s="2"/>
      <c r="C5" s="2"/>
      <c r="D5" s="2"/>
      <c r="E5" s="3"/>
      <c r="G5" s="154"/>
      <c r="H5" s="154"/>
      <c r="I5" s="154"/>
      <c r="J5" s="154"/>
      <c r="K5" s="154"/>
      <c r="L5" s="154"/>
      <c r="M5" s="154"/>
    </row>
    <row r="6" spans="1:13" ht="15.75" thickBot="1" x14ac:dyDescent="0.3">
      <c r="A6" s="203" t="s">
        <v>3</v>
      </c>
      <c r="B6" s="204"/>
      <c r="C6" s="204"/>
      <c r="D6" s="204"/>
      <c r="E6" s="4" t="s">
        <v>4</v>
      </c>
      <c r="F6" s="5" t="s">
        <v>5</v>
      </c>
      <c r="G6" s="154"/>
      <c r="H6" s="154"/>
      <c r="I6" s="154"/>
      <c r="J6" s="154"/>
      <c r="K6" s="154"/>
      <c r="L6" s="154"/>
      <c r="M6" s="154"/>
    </row>
    <row r="7" spans="1:13" ht="34.5" customHeight="1" thickBot="1" x14ac:dyDescent="0.3">
      <c r="A7" s="66" t="s">
        <v>248</v>
      </c>
      <c r="B7" s="67">
        <v>1000000000</v>
      </c>
      <c r="C7" s="67" t="s">
        <v>250</v>
      </c>
      <c r="D7" s="67" t="s">
        <v>248</v>
      </c>
      <c r="E7" s="7" t="s">
        <v>6</v>
      </c>
      <c r="F7" s="62">
        <v>19245.8</v>
      </c>
      <c r="G7" s="154"/>
      <c r="H7" s="154"/>
      <c r="I7" s="154"/>
      <c r="J7" s="154"/>
      <c r="K7" s="154"/>
      <c r="L7" s="154"/>
      <c r="M7" s="154"/>
    </row>
    <row r="8" spans="1:13" ht="21" customHeight="1" thickBot="1" x14ac:dyDescent="0.3">
      <c r="A8" s="66" t="s">
        <v>248</v>
      </c>
      <c r="B8" s="67">
        <v>2000000000</v>
      </c>
      <c r="C8" s="67" t="s">
        <v>250</v>
      </c>
      <c r="D8" s="68" t="s">
        <v>248</v>
      </c>
      <c r="E8" s="7" t="s">
        <v>7</v>
      </c>
      <c r="F8" s="62">
        <f>F9+F18</f>
        <v>8064.1299999999992</v>
      </c>
      <c r="G8" s="154"/>
      <c r="H8" s="154"/>
      <c r="I8" s="154"/>
      <c r="J8" s="154"/>
      <c r="K8" s="154"/>
      <c r="L8" s="154"/>
      <c r="M8" s="154"/>
    </row>
    <row r="9" spans="1:13" ht="48" customHeight="1" thickBot="1" x14ac:dyDescent="0.3">
      <c r="A9" s="66" t="s">
        <v>248</v>
      </c>
      <c r="B9" s="67">
        <v>2020000000</v>
      </c>
      <c r="C9" s="67" t="s">
        <v>250</v>
      </c>
      <c r="D9" s="68" t="s">
        <v>248</v>
      </c>
      <c r="E9" s="7" t="s">
        <v>8</v>
      </c>
      <c r="F9" s="62">
        <f>F12+F13</f>
        <v>7721.829999999999</v>
      </c>
      <c r="G9" s="154"/>
      <c r="H9" s="154"/>
      <c r="I9" s="154"/>
      <c r="J9" s="154"/>
      <c r="K9" s="154"/>
      <c r="L9" s="154"/>
      <c r="M9" s="154"/>
    </row>
    <row r="10" spans="1:13" ht="30.75" customHeight="1" thickBot="1" x14ac:dyDescent="0.3">
      <c r="A10" s="66" t="s">
        <v>248</v>
      </c>
      <c r="B10" s="67">
        <v>2021000000</v>
      </c>
      <c r="C10" s="67" t="s">
        <v>250</v>
      </c>
      <c r="D10" s="68">
        <v>150</v>
      </c>
      <c r="E10" s="7" t="s">
        <v>9</v>
      </c>
      <c r="F10" s="62">
        <f>F12</f>
        <v>1453.7</v>
      </c>
      <c r="G10" s="154"/>
      <c r="H10" s="154"/>
      <c r="I10" s="154"/>
      <c r="J10" s="154"/>
      <c r="K10" s="154"/>
      <c r="L10" s="154"/>
      <c r="M10" s="154"/>
    </row>
    <row r="11" spans="1:13" ht="67.5" customHeight="1" thickBot="1" x14ac:dyDescent="0.3">
      <c r="A11" s="66" t="s">
        <v>248</v>
      </c>
      <c r="B11" s="67">
        <v>2021600100</v>
      </c>
      <c r="C11" s="67" t="s">
        <v>250</v>
      </c>
      <c r="D11" s="68">
        <v>150</v>
      </c>
      <c r="E11" s="7" t="s">
        <v>10</v>
      </c>
      <c r="F11" s="62">
        <f>F12</f>
        <v>1453.7</v>
      </c>
      <c r="G11" s="154"/>
      <c r="H11" s="154"/>
      <c r="I11" s="154"/>
      <c r="J11" s="154"/>
      <c r="K11" s="154"/>
      <c r="L11" s="154"/>
      <c r="M11" s="154"/>
    </row>
    <row r="12" spans="1:13" ht="66.75" customHeight="1" thickBot="1" x14ac:dyDescent="0.3">
      <c r="A12" s="69">
        <v>970</v>
      </c>
      <c r="B12" s="70">
        <v>2021600113</v>
      </c>
      <c r="C12" s="70" t="s">
        <v>250</v>
      </c>
      <c r="D12" s="71">
        <v>150</v>
      </c>
      <c r="E12" s="8" t="s">
        <v>11</v>
      </c>
      <c r="F12" s="63">
        <v>1453.7</v>
      </c>
      <c r="G12" s="154"/>
      <c r="H12" s="154"/>
      <c r="I12" s="154"/>
      <c r="J12" s="154"/>
      <c r="K12" s="154"/>
      <c r="L12" s="154"/>
      <c r="M12" s="154"/>
    </row>
    <row r="13" spans="1:13" ht="45.75" customHeight="1" thickBot="1" x14ac:dyDescent="0.3">
      <c r="A13" s="66" t="s">
        <v>248</v>
      </c>
      <c r="B13" s="67">
        <v>2022000000</v>
      </c>
      <c r="C13" s="67" t="s">
        <v>250</v>
      </c>
      <c r="D13" s="68">
        <v>150</v>
      </c>
      <c r="E13" s="7" t="s">
        <v>12</v>
      </c>
      <c r="F13" s="62">
        <f>F17+F15</f>
        <v>6268.1299999999992</v>
      </c>
      <c r="G13" s="154"/>
      <c r="H13" s="186"/>
      <c r="I13" s="186"/>
      <c r="J13" s="186"/>
      <c r="K13" s="154"/>
      <c r="L13" s="154"/>
      <c r="M13" s="154"/>
    </row>
    <row r="14" spans="1:13" ht="42" customHeight="1" thickBot="1" x14ac:dyDescent="0.3">
      <c r="A14" s="69" t="s">
        <v>248</v>
      </c>
      <c r="B14" s="70">
        <v>2022555500</v>
      </c>
      <c r="C14" s="70" t="s">
        <v>250</v>
      </c>
      <c r="D14" s="71">
        <v>150</v>
      </c>
      <c r="E14" s="8" t="s">
        <v>337</v>
      </c>
      <c r="F14" s="63">
        <f>F15</f>
        <v>3154.2</v>
      </c>
      <c r="G14" s="154"/>
      <c r="H14" s="154"/>
      <c r="I14" s="154"/>
      <c r="J14" s="154"/>
      <c r="K14" s="154"/>
      <c r="L14" s="154"/>
      <c r="M14" s="154"/>
    </row>
    <row r="15" spans="1:13" ht="32.25" customHeight="1" thickBot="1" x14ac:dyDescent="0.3">
      <c r="A15" s="69">
        <v>970</v>
      </c>
      <c r="B15" s="70">
        <v>2022555513</v>
      </c>
      <c r="C15" s="70" t="s">
        <v>338</v>
      </c>
      <c r="D15" s="71">
        <v>150</v>
      </c>
      <c r="E15" s="8" t="s">
        <v>339</v>
      </c>
      <c r="F15" s="63">
        <v>3154.2</v>
      </c>
      <c r="G15" s="187"/>
      <c r="H15" s="154"/>
      <c r="I15" s="154"/>
      <c r="J15" s="154"/>
      <c r="K15" s="154"/>
      <c r="L15" s="154"/>
      <c r="M15" s="154"/>
    </row>
    <row r="16" spans="1:13" ht="15.75" thickBot="1" x14ac:dyDescent="0.3">
      <c r="A16" s="69" t="s">
        <v>248</v>
      </c>
      <c r="B16" s="70">
        <v>2022999900</v>
      </c>
      <c r="C16" s="70" t="s">
        <v>250</v>
      </c>
      <c r="D16" s="71">
        <v>150</v>
      </c>
      <c r="E16" s="8" t="s">
        <v>13</v>
      </c>
      <c r="F16" s="189">
        <f>F17</f>
        <v>3113.93</v>
      </c>
      <c r="G16" s="154"/>
      <c r="H16" s="154"/>
      <c r="I16" s="154"/>
      <c r="J16" s="154"/>
      <c r="K16" s="154"/>
      <c r="L16" s="154"/>
      <c r="M16" s="154"/>
    </row>
    <row r="17" spans="1:13" ht="34.5" customHeight="1" thickBot="1" x14ac:dyDescent="0.3">
      <c r="A17" s="69" t="s">
        <v>248</v>
      </c>
      <c r="B17" s="70">
        <v>2022999913</v>
      </c>
      <c r="C17" s="70" t="s">
        <v>250</v>
      </c>
      <c r="D17" s="71">
        <v>150</v>
      </c>
      <c r="E17" s="8" t="s">
        <v>14</v>
      </c>
      <c r="F17" s="189">
        <v>3113.93</v>
      </c>
      <c r="G17" s="188"/>
      <c r="H17" s="186"/>
      <c r="I17" s="186"/>
      <c r="J17" s="154"/>
      <c r="K17" s="154"/>
      <c r="L17" s="154"/>
      <c r="M17" s="154"/>
    </row>
    <row r="18" spans="1:13" ht="42.75" customHeight="1" thickBot="1" x14ac:dyDescent="0.3">
      <c r="A18" s="66" t="s">
        <v>248</v>
      </c>
      <c r="B18" s="67">
        <v>2023000000</v>
      </c>
      <c r="C18" s="67" t="s">
        <v>250</v>
      </c>
      <c r="D18" s="68">
        <v>150</v>
      </c>
      <c r="E18" s="7" t="s">
        <v>15</v>
      </c>
      <c r="F18" s="62">
        <f>F19+F23</f>
        <v>342.3</v>
      </c>
      <c r="G18" s="154"/>
      <c r="H18" s="186"/>
      <c r="I18" s="186"/>
      <c r="J18" s="186"/>
      <c r="K18" s="186"/>
      <c r="L18" s="154"/>
      <c r="M18" s="154"/>
    </row>
    <row r="19" spans="1:13" ht="54.75" customHeight="1" thickBot="1" x14ac:dyDescent="0.3">
      <c r="A19" s="69" t="s">
        <v>248</v>
      </c>
      <c r="B19" s="70">
        <v>2023002400</v>
      </c>
      <c r="C19" s="70" t="s">
        <v>250</v>
      </c>
      <c r="D19" s="71">
        <v>150</v>
      </c>
      <c r="E19" s="8" t="s">
        <v>16</v>
      </c>
      <c r="F19" s="63">
        <v>3.7</v>
      </c>
      <c r="G19" s="154"/>
      <c r="H19" s="186"/>
      <c r="I19" s="186"/>
      <c r="J19" s="186"/>
      <c r="K19" s="186"/>
      <c r="L19" s="186"/>
      <c r="M19" s="186"/>
    </row>
    <row r="20" spans="1:13" ht="56.25" customHeight="1" thickBot="1" x14ac:dyDescent="0.3">
      <c r="A20" s="69">
        <v>970</v>
      </c>
      <c r="B20" s="70">
        <v>2023002413</v>
      </c>
      <c r="C20" s="70" t="s">
        <v>250</v>
      </c>
      <c r="D20" s="71">
        <v>150</v>
      </c>
      <c r="E20" s="8" t="s">
        <v>17</v>
      </c>
      <c r="F20" s="63">
        <f>F22</f>
        <v>338.6</v>
      </c>
      <c r="G20" s="154"/>
      <c r="H20" s="154"/>
      <c r="I20" s="154"/>
      <c r="J20" s="154"/>
      <c r="K20" s="154"/>
      <c r="L20" s="154"/>
      <c r="M20" s="154"/>
    </row>
    <row r="21" spans="1:13" ht="69.75" customHeight="1" thickBot="1" x14ac:dyDescent="0.3">
      <c r="A21" s="69" t="s">
        <v>248</v>
      </c>
      <c r="B21" s="70">
        <v>2023000000</v>
      </c>
      <c r="C21" s="70" t="s">
        <v>250</v>
      </c>
      <c r="D21" s="71">
        <v>150</v>
      </c>
      <c r="E21" s="8" t="s">
        <v>18</v>
      </c>
      <c r="F21" s="63">
        <f>F23</f>
        <v>338.6</v>
      </c>
      <c r="G21" s="154"/>
      <c r="H21" s="154"/>
      <c r="I21" s="154"/>
      <c r="J21" s="154"/>
      <c r="K21" s="154"/>
      <c r="L21" s="154"/>
      <c r="M21" s="154"/>
    </row>
    <row r="22" spans="1:13" ht="72" customHeight="1" thickBot="1" x14ac:dyDescent="0.3">
      <c r="A22" s="69" t="s">
        <v>248</v>
      </c>
      <c r="B22" s="70">
        <v>2023511800</v>
      </c>
      <c r="C22" s="70" t="s">
        <v>250</v>
      </c>
      <c r="D22" s="71">
        <v>150</v>
      </c>
      <c r="E22" s="8" t="s">
        <v>18</v>
      </c>
      <c r="F22" s="63">
        <f>F23</f>
        <v>338.6</v>
      </c>
    </row>
    <row r="23" spans="1:13" ht="66" customHeight="1" thickBot="1" x14ac:dyDescent="0.3">
      <c r="A23" s="69">
        <v>970</v>
      </c>
      <c r="B23" s="70">
        <v>2023511813</v>
      </c>
      <c r="C23" s="70" t="s">
        <v>250</v>
      </c>
      <c r="D23" s="71">
        <v>150</v>
      </c>
      <c r="E23" s="8" t="s">
        <v>18</v>
      </c>
      <c r="F23" s="63">
        <v>338.6</v>
      </c>
    </row>
    <row r="24" spans="1:13" x14ac:dyDescent="0.25">
      <c r="A24" s="72" t="s">
        <v>248</v>
      </c>
      <c r="B24" s="73" t="s">
        <v>251</v>
      </c>
      <c r="C24" s="73" t="s">
        <v>250</v>
      </c>
      <c r="D24" s="74" t="s">
        <v>248</v>
      </c>
      <c r="E24" s="9"/>
      <c r="F24" s="64">
        <f>F7+F8</f>
        <v>27309.93</v>
      </c>
    </row>
    <row r="25" spans="1:13" ht="15.75" thickBot="1" x14ac:dyDescent="0.3">
      <c r="A25" s="75"/>
      <c r="B25" s="76"/>
      <c r="C25" s="76"/>
      <c r="D25" s="77"/>
      <c r="E25" s="6"/>
      <c r="F25" s="65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5"/>
  <sheetViews>
    <sheetView workbookViewId="0">
      <selection activeCell="A4" sqref="A4:D4"/>
    </sheetView>
  </sheetViews>
  <sheetFormatPr defaultRowHeight="15" x14ac:dyDescent="0.2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 x14ac:dyDescent="0.25">
      <c r="A2" s="211" t="s">
        <v>242</v>
      </c>
      <c r="B2" s="211"/>
      <c r="C2" s="211"/>
      <c r="D2" s="211"/>
    </row>
    <row r="3" spans="1:5" ht="15.75" x14ac:dyDescent="0.25">
      <c r="A3" s="211" t="s">
        <v>243</v>
      </c>
      <c r="B3" s="211"/>
      <c r="C3" s="211"/>
      <c r="D3" s="211"/>
    </row>
    <row r="4" spans="1:5" ht="15.75" x14ac:dyDescent="0.25">
      <c r="A4" s="211" t="s">
        <v>348</v>
      </c>
      <c r="B4" s="211"/>
      <c r="C4" s="211"/>
      <c r="D4" s="211"/>
    </row>
    <row r="5" spans="1:5" x14ac:dyDescent="0.25">
      <c r="A5" s="210" t="s">
        <v>120</v>
      </c>
      <c r="B5" s="210"/>
      <c r="C5" s="210"/>
      <c r="D5" s="210"/>
      <c r="E5" s="12"/>
    </row>
    <row r="6" spans="1:5" x14ac:dyDescent="0.25">
      <c r="A6" s="210"/>
      <c r="B6" s="210"/>
      <c r="C6" s="210"/>
      <c r="D6" s="210"/>
      <c r="E6" s="12"/>
    </row>
    <row r="7" spans="1:5" ht="26.25" thickBot="1" x14ac:dyDescent="0.3">
      <c r="A7" s="57" t="s">
        <v>20</v>
      </c>
      <c r="B7" s="58" t="s">
        <v>24</v>
      </c>
      <c r="C7" s="58" t="s">
        <v>25</v>
      </c>
      <c r="D7" s="103"/>
      <c r="E7" s="12"/>
    </row>
    <row r="8" spans="1:5" ht="15.75" thickBot="1" x14ac:dyDescent="0.3">
      <c r="A8" s="15" t="s">
        <v>27</v>
      </c>
      <c r="B8" s="82" t="s">
        <v>247</v>
      </c>
      <c r="C8" s="82" t="s">
        <v>248</v>
      </c>
      <c r="D8" s="78">
        <f>D9+D58+D62+D66+D76+D82+D98+D102+D106+D110</f>
        <v>29207.348000000002</v>
      </c>
      <c r="E8" s="12"/>
    </row>
    <row r="9" spans="1:5" ht="51.75" thickBot="1" x14ac:dyDescent="0.3">
      <c r="A9" s="15" t="s">
        <v>30</v>
      </c>
      <c r="B9" s="82" t="s">
        <v>252</v>
      </c>
      <c r="C9" s="82" t="s">
        <v>248</v>
      </c>
      <c r="D9" s="78">
        <f>D10+D17+D22+D25+D28+D38+D41+D46+D51+D54</f>
        <v>12582.402000000002</v>
      </c>
      <c r="E9" s="12"/>
    </row>
    <row r="10" spans="1:5" ht="51.75" thickBot="1" x14ac:dyDescent="0.3">
      <c r="A10" s="14" t="s">
        <v>121</v>
      </c>
      <c r="B10" s="83" t="s">
        <v>253</v>
      </c>
      <c r="C10" s="83" t="s">
        <v>248</v>
      </c>
      <c r="D10" s="79">
        <f>D11+D13</f>
        <v>5291.9</v>
      </c>
      <c r="E10" s="12"/>
    </row>
    <row r="11" spans="1:5" ht="15.75" thickBot="1" x14ac:dyDescent="0.3">
      <c r="A11" s="124" t="s">
        <v>32</v>
      </c>
      <c r="B11" s="121" t="s">
        <v>254</v>
      </c>
      <c r="C11" s="121" t="s">
        <v>248</v>
      </c>
      <c r="D11" s="122">
        <f>D12</f>
        <v>1080.4000000000001</v>
      </c>
      <c r="E11" s="12"/>
    </row>
    <row r="12" spans="1:5" ht="64.5" thickBot="1" x14ac:dyDescent="0.3">
      <c r="A12" s="124" t="s">
        <v>49</v>
      </c>
      <c r="B12" s="121" t="s">
        <v>254</v>
      </c>
      <c r="C12" s="121">
        <v>100</v>
      </c>
      <c r="D12" s="122">
        <v>1080.4000000000001</v>
      </c>
      <c r="E12" s="12"/>
    </row>
    <row r="13" spans="1:5" ht="15.75" thickBot="1" x14ac:dyDescent="0.3">
      <c r="A13" s="124" t="s">
        <v>35</v>
      </c>
      <c r="B13" s="121" t="s">
        <v>255</v>
      </c>
      <c r="C13" s="121" t="s">
        <v>248</v>
      </c>
      <c r="D13" s="122">
        <f>D14+D15+D16</f>
        <v>4211.5</v>
      </c>
      <c r="E13" s="12"/>
    </row>
    <row r="14" spans="1:5" ht="64.5" thickBot="1" x14ac:dyDescent="0.3">
      <c r="A14" s="124" t="s">
        <v>122</v>
      </c>
      <c r="B14" s="121" t="s">
        <v>255</v>
      </c>
      <c r="C14" s="121">
        <v>100</v>
      </c>
      <c r="D14" s="122">
        <v>4120.5</v>
      </c>
      <c r="E14" s="12"/>
    </row>
    <row r="15" spans="1:5" ht="26.25" thickBot="1" x14ac:dyDescent="0.3">
      <c r="A15" s="124" t="s">
        <v>123</v>
      </c>
      <c r="B15" s="121" t="s">
        <v>255</v>
      </c>
      <c r="C15" s="121">
        <v>200</v>
      </c>
      <c r="D15" s="122">
        <v>70</v>
      </c>
      <c r="E15" s="12"/>
    </row>
    <row r="16" spans="1:5" ht="15.75" thickBot="1" x14ac:dyDescent="0.3">
      <c r="A16" s="124" t="s">
        <v>42</v>
      </c>
      <c r="B16" s="121" t="s">
        <v>255</v>
      </c>
      <c r="C16" s="121">
        <v>800</v>
      </c>
      <c r="D16" s="122">
        <v>21</v>
      </c>
      <c r="E16" s="12"/>
    </row>
    <row r="17" spans="1:5" ht="26.25" thickBot="1" x14ac:dyDescent="0.3">
      <c r="A17" s="124" t="s">
        <v>45</v>
      </c>
      <c r="B17" s="121" t="s">
        <v>256</v>
      </c>
      <c r="C17" s="121" t="s">
        <v>248</v>
      </c>
      <c r="D17" s="122">
        <f>D18+D20</f>
        <v>901.94999999999993</v>
      </c>
      <c r="E17" s="12"/>
    </row>
    <row r="18" spans="1:5" ht="26.25" thickBot="1" x14ac:dyDescent="0.3">
      <c r="A18" s="124" t="s">
        <v>124</v>
      </c>
      <c r="B18" s="121" t="s">
        <v>257</v>
      </c>
      <c r="C18" s="121" t="s">
        <v>248</v>
      </c>
      <c r="D18" s="122">
        <f>D19</f>
        <v>601.29999999999995</v>
      </c>
      <c r="E18" s="12"/>
    </row>
    <row r="19" spans="1:5" ht="64.5" thickBot="1" x14ac:dyDescent="0.3">
      <c r="A19" s="124" t="s">
        <v>125</v>
      </c>
      <c r="B19" s="121" t="s">
        <v>257</v>
      </c>
      <c r="C19" s="121">
        <v>100</v>
      </c>
      <c r="D19" s="122">
        <v>601.29999999999995</v>
      </c>
      <c r="E19" s="12"/>
    </row>
    <row r="20" spans="1:5" ht="26.25" thickBot="1" x14ac:dyDescent="0.3">
      <c r="A20" s="124" t="s">
        <v>47</v>
      </c>
      <c r="B20" s="121" t="s">
        <v>258</v>
      </c>
      <c r="C20" s="121" t="s">
        <v>248</v>
      </c>
      <c r="D20" s="122">
        <f>D21</f>
        <v>300.64999999999998</v>
      </c>
      <c r="E20" s="12"/>
    </row>
    <row r="21" spans="1:5" ht="64.5" thickBot="1" x14ac:dyDescent="0.3">
      <c r="A21" s="124" t="s">
        <v>125</v>
      </c>
      <c r="B21" s="121" t="s">
        <v>259</v>
      </c>
      <c r="C21" s="121">
        <v>100</v>
      </c>
      <c r="D21" s="122">
        <v>300.64999999999998</v>
      </c>
      <c r="E21" s="12"/>
    </row>
    <row r="22" spans="1:5" ht="15.75" thickBot="1" x14ac:dyDescent="0.3">
      <c r="A22" s="124" t="s">
        <v>126</v>
      </c>
      <c r="B22" s="121" t="s">
        <v>260</v>
      </c>
      <c r="C22" s="121" t="s">
        <v>248</v>
      </c>
      <c r="D22" s="122">
        <f>D23+D24</f>
        <v>1758</v>
      </c>
      <c r="E22" s="12"/>
    </row>
    <row r="23" spans="1:5" ht="64.5" thickBot="1" x14ac:dyDescent="0.3">
      <c r="A23" s="124" t="s">
        <v>127</v>
      </c>
      <c r="B23" s="121" t="s">
        <v>260</v>
      </c>
      <c r="C23" s="121">
        <v>100</v>
      </c>
      <c r="D23" s="122">
        <v>773</v>
      </c>
      <c r="E23" s="12"/>
    </row>
    <row r="24" spans="1:5" ht="26.25" thickBot="1" x14ac:dyDescent="0.3">
      <c r="A24" s="124" t="s">
        <v>128</v>
      </c>
      <c r="B24" s="121" t="s">
        <v>260</v>
      </c>
      <c r="C24" s="121">
        <v>200</v>
      </c>
      <c r="D24" s="122">
        <v>985</v>
      </c>
      <c r="E24" s="12"/>
    </row>
    <row r="25" spans="1:5" ht="15.75" thickBot="1" x14ac:dyDescent="0.3">
      <c r="A25" s="124" t="s">
        <v>41</v>
      </c>
      <c r="B25" s="121" t="s">
        <v>261</v>
      </c>
      <c r="C25" s="121" t="s">
        <v>248</v>
      </c>
      <c r="D25" s="122">
        <f>D27</f>
        <v>145.35</v>
      </c>
      <c r="E25" s="12"/>
    </row>
    <row r="26" spans="1:5" ht="26.25" thickBot="1" x14ac:dyDescent="0.3">
      <c r="A26" s="124" t="s">
        <v>129</v>
      </c>
      <c r="B26" s="121" t="s">
        <v>262</v>
      </c>
      <c r="C26" s="121" t="s">
        <v>248</v>
      </c>
      <c r="D26" s="122">
        <f>D27</f>
        <v>145.35</v>
      </c>
      <c r="E26" s="12"/>
    </row>
    <row r="27" spans="1:5" ht="15.75" thickBot="1" x14ac:dyDescent="0.3">
      <c r="A27" s="124" t="s">
        <v>130</v>
      </c>
      <c r="B27" s="121" t="s">
        <v>262</v>
      </c>
      <c r="C27" s="121">
        <v>300</v>
      </c>
      <c r="D27" s="122">
        <v>145.35</v>
      </c>
      <c r="E27" s="12"/>
    </row>
    <row r="28" spans="1:5" ht="15.75" thickBot="1" x14ac:dyDescent="0.3">
      <c r="A28" s="125" t="s">
        <v>89</v>
      </c>
      <c r="B28" s="126" t="s">
        <v>263</v>
      </c>
      <c r="C28" s="126" t="s">
        <v>248</v>
      </c>
      <c r="D28" s="127">
        <f>D29+D31+D33+D35</f>
        <v>3995.8040000000001</v>
      </c>
      <c r="E28" s="12"/>
    </row>
    <row r="29" spans="1:5" ht="15.75" thickBot="1" x14ac:dyDescent="0.3">
      <c r="A29" s="124" t="s">
        <v>93</v>
      </c>
      <c r="B29" s="121" t="s">
        <v>264</v>
      </c>
      <c r="C29" s="121" t="s">
        <v>248</v>
      </c>
      <c r="D29" s="122">
        <f>D30</f>
        <v>1306.704</v>
      </c>
      <c r="E29" s="12"/>
    </row>
    <row r="30" spans="1:5" ht="26.25" thickBot="1" x14ac:dyDescent="0.3">
      <c r="A30" s="124" t="s">
        <v>131</v>
      </c>
      <c r="B30" s="121" t="s">
        <v>264</v>
      </c>
      <c r="C30" s="121">
        <v>200</v>
      </c>
      <c r="D30" s="122">
        <v>1306.704</v>
      </c>
      <c r="E30" s="12"/>
    </row>
    <row r="31" spans="1:5" ht="15.75" thickBot="1" x14ac:dyDescent="0.3">
      <c r="A31" s="124" t="s">
        <v>94</v>
      </c>
      <c r="B31" s="121" t="s">
        <v>265</v>
      </c>
      <c r="C31" s="121" t="s">
        <v>248</v>
      </c>
      <c r="D31" s="122">
        <f>D32</f>
        <v>165</v>
      </c>
      <c r="E31" s="12"/>
    </row>
    <row r="32" spans="1:5" ht="26.25" thickBot="1" x14ac:dyDescent="0.3">
      <c r="A32" s="124" t="s">
        <v>132</v>
      </c>
      <c r="B32" s="121" t="s">
        <v>265</v>
      </c>
      <c r="C32" s="121">
        <v>200</v>
      </c>
      <c r="D32" s="122">
        <v>165</v>
      </c>
      <c r="E32" s="12"/>
    </row>
    <row r="33" spans="1:7" ht="15.75" thickBot="1" x14ac:dyDescent="0.3">
      <c r="A33" s="124" t="s">
        <v>96</v>
      </c>
      <c r="B33" s="121" t="s">
        <v>266</v>
      </c>
      <c r="C33" s="121" t="s">
        <v>248</v>
      </c>
      <c r="D33" s="122">
        <f>D34</f>
        <v>602.70000000000005</v>
      </c>
      <c r="E33" s="12"/>
    </row>
    <row r="34" spans="1:7" ht="64.5" thickBot="1" x14ac:dyDescent="0.3">
      <c r="A34" s="124" t="s">
        <v>125</v>
      </c>
      <c r="B34" s="121" t="s">
        <v>266</v>
      </c>
      <c r="C34" s="121">
        <v>100</v>
      </c>
      <c r="D34" s="122">
        <v>602.70000000000005</v>
      </c>
      <c r="E34" s="12"/>
    </row>
    <row r="35" spans="1:7" ht="15.75" thickBot="1" x14ac:dyDescent="0.3">
      <c r="A35" s="124" t="s">
        <v>97</v>
      </c>
      <c r="B35" s="121" t="s">
        <v>267</v>
      </c>
      <c r="C35" s="121" t="s">
        <v>248</v>
      </c>
      <c r="D35" s="122">
        <f>D36+D37</f>
        <v>1921.3999999999999</v>
      </c>
      <c r="E35" s="12"/>
    </row>
    <row r="36" spans="1:7" ht="64.5" thickBot="1" x14ac:dyDescent="0.3">
      <c r="A36" s="124" t="s">
        <v>127</v>
      </c>
      <c r="B36" s="121" t="s">
        <v>267</v>
      </c>
      <c r="C36" s="121">
        <v>100</v>
      </c>
      <c r="D36" s="122">
        <v>1202.5999999999999</v>
      </c>
      <c r="E36" s="12"/>
    </row>
    <row r="37" spans="1:7" ht="26.25" thickBot="1" x14ac:dyDescent="0.3">
      <c r="A37" s="124" t="s">
        <v>50</v>
      </c>
      <c r="B37" s="121" t="s">
        <v>267</v>
      </c>
      <c r="C37" s="121">
        <v>200</v>
      </c>
      <c r="D37" s="122">
        <v>718.8</v>
      </c>
      <c r="E37" s="12"/>
    </row>
    <row r="38" spans="1:7" ht="15.75" thickBot="1" x14ac:dyDescent="0.3">
      <c r="A38" s="125" t="s">
        <v>41</v>
      </c>
      <c r="B38" s="126" t="s">
        <v>288</v>
      </c>
      <c r="C38" s="126" t="s">
        <v>248</v>
      </c>
      <c r="D38" s="127">
        <f>D40</f>
        <v>50</v>
      </c>
      <c r="E38" s="12"/>
    </row>
    <row r="39" spans="1:7" ht="15.75" thickBot="1" x14ac:dyDescent="0.3">
      <c r="A39" s="124" t="s">
        <v>39</v>
      </c>
      <c r="B39" s="121" t="s">
        <v>289</v>
      </c>
      <c r="C39" s="121" t="s">
        <v>248</v>
      </c>
      <c r="D39" s="122">
        <f>D40</f>
        <v>50</v>
      </c>
      <c r="E39" s="12"/>
    </row>
    <row r="40" spans="1:7" ht="15.75" thickBot="1" x14ac:dyDescent="0.3">
      <c r="A40" s="124" t="s">
        <v>38</v>
      </c>
      <c r="B40" s="121" t="s">
        <v>289</v>
      </c>
      <c r="C40" s="121">
        <v>800</v>
      </c>
      <c r="D40" s="122">
        <v>50</v>
      </c>
      <c r="E40" s="12"/>
    </row>
    <row r="41" spans="1:7" ht="51.75" thickBot="1" x14ac:dyDescent="0.3">
      <c r="A41" s="125" t="s">
        <v>109</v>
      </c>
      <c r="B41" s="126" t="s">
        <v>290</v>
      </c>
      <c r="C41" s="126" t="s">
        <v>248</v>
      </c>
      <c r="D41" s="127">
        <f>D42+D44</f>
        <v>95.929999999999993</v>
      </c>
      <c r="E41" s="12"/>
    </row>
    <row r="42" spans="1:7" ht="15.75" thickBot="1" x14ac:dyDescent="0.3">
      <c r="A42" s="124" t="s">
        <v>133</v>
      </c>
      <c r="B42" s="121" t="s">
        <v>317</v>
      </c>
      <c r="C42" s="121" t="s">
        <v>248</v>
      </c>
      <c r="D42" s="122">
        <f>D43</f>
        <v>79.099999999999994</v>
      </c>
      <c r="E42" s="208"/>
      <c r="F42" s="209"/>
      <c r="G42" s="209"/>
    </row>
    <row r="43" spans="1:7" ht="26.25" thickBot="1" x14ac:dyDescent="0.3">
      <c r="A43" s="124" t="s">
        <v>50</v>
      </c>
      <c r="B43" s="121" t="s">
        <v>317</v>
      </c>
      <c r="C43" s="121">
        <v>200</v>
      </c>
      <c r="D43" s="122">
        <v>79.099999999999994</v>
      </c>
      <c r="E43" s="208"/>
      <c r="F43" s="209"/>
      <c r="G43" s="209"/>
    </row>
    <row r="44" spans="1:7" ht="51.75" thickBot="1" x14ac:dyDescent="0.3">
      <c r="A44" s="124" t="s">
        <v>110</v>
      </c>
      <c r="B44" s="121" t="s">
        <v>318</v>
      </c>
      <c r="C44" s="121" t="s">
        <v>248</v>
      </c>
      <c r="D44" s="122">
        <f>D45</f>
        <v>16.829999999999998</v>
      </c>
      <c r="E44" s="208"/>
      <c r="F44" s="209"/>
    </row>
    <row r="45" spans="1:7" ht="26.25" thickBot="1" x14ac:dyDescent="0.3">
      <c r="A45" s="124" t="s">
        <v>50</v>
      </c>
      <c r="B45" s="121" t="s">
        <v>268</v>
      </c>
      <c r="C45" s="121">
        <v>200</v>
      </c>
      <c r="D45" s="122">
        <v>16.829999999999998</v>
      </c>
      <c r="E45" s="12"/>
    </row>
    <row r="46" spans="1:7" ht="26.25" thickBot="1" x14ac:dyDescent="0.3">
      <c r="A46" s="125" t="s">
        <v>60</v>
      </c>
      <c r="B46" s="126" t="s">
        <v>91</v>
      </c>
      <c r="C46" s="126" t="s">
        <v>248</v>
      </c>
      <c r="D46" s="127">
        <f>D47+D49</f>
        <v>1.1679999999999999</v>
      </c>
      <c r="E46" s="12"/>
    </row>
    <row r="47" spans="1:7" ht="26.25" thickBot="1" x14ac:dyDescent="0.3">
      <c r="A47" s="124" t="s">
        <v>92</v>
      </c>
      <c r="B47" s="121" t="s">
        <v>327</v>
      </c>
      <c r="C47" s="121" t="s">
        <v>248</v>
      </c>
      <c r="D47" s="122">
        <f>D48</f>
        <v>1</v>
      </c>
      <c r="E47" s="112"/>
    </row>
    <row r="48" spans="1:7" ht="26.25" thickBot="1" x14ac:dyDescent="0.3">
      <c r="A48" s="124" t="s">
        <v>50</v>
      </c>
      <c r="B48" s="121" t="s">
        <v>327</v>
      </c>
      <c r="C48" s="121">
        <v>200</v>
      </c>
      <c r="D48" s="122">
        <v>1</v>
      </c>
      <c r="E48" s="112"/>
    </row>
    <row r="49" spans="1:7" ht="64.5" thickBot="1" x14ac:dyDescent="0.3">
      <c r="A49" s="124" t="s">
        <v>111</v>
      </c>
      <c r="B49" s="121" t="s">
        <v>112</v>
      </c>
      <c r="C49" s="121" t="s">
        <v>248</v>
      </c>
      <c r="D49" s="122">
        <f>D50</f>
        <v>0.16800000000000001</v>
      </c>
      <c r="E49" s="12"/>
    </row>
    <row r="50" spans="1:7" ht="26.25" thickBot="1" x14ac:dyDescent="0.3">
      <c r="A50" s="124" t="s">
        <v>50</v>
      </c>
      <c r="B50" s="121" t="s">
        <v>319</v>
      </c>
      <c r="C50" s="121">
        <v>200</v>
      </c>
      <c r="D50" s="122">
        <v>0.16800000000000001</v>
      </c>
      <c r="E50" s="208"/>
      <c r="F50" s="209"/>
    </row>
    <row r="51" spans="1:7" ht="39" thickBot="1" x14ac:dyDescent="0.3">
      <c r="A51" s="125" t="s">
        <v>51</v>
      </c>
      <c r="B51" s="126" t="s">
        <v>269</v>
      </c>
      <c r="C51" s="126" t="s">
        <v>248</v>
      </c>
      <c r="D51" s="127">
        <f>D53</f>
        <v>3.7</v>
      </c>
      <c r="E51" s="12"/>
    </row>
    <row r="52" spans="1:7" ht="26.25" thickBot="1" x14ac:dyDescent="0.3">
      <c r="A52" s="124" t="s">
        <v>52</v>
      </c>
      <c r="B52" s="121" t="s">
        <v>320</v>
      </c>
      <c r="C52" s="121" t="s">
        <v>248</v>
      </c>
      <c r="D52" s="122">
        <f>D53</f>
        <v>3.7</v>
      </c>
      <c r="E52" s="112"/>
    </row>
    <row r="53" spans="1:7" ht="26.25" thickBot="1" x14ac:dyDescent="0.3">
      <c r="A53" s="124" t="s">
        <v>50</v>
      </c>
      <c r="B53" s="121" t="s">
        <v>320</v>
      </c>
      <c r="C53" s="121">
        <v>200</v>
      </c>
      <c r="D53" s="122">
        <v>3.7</v>
      </c>
      <c r="E53" s="112"/>
    </row>
    <row r="54" spans="1:7" ht="26.25" thickBot="1" x14ac:dyDescent="0.3">
      <c r="A54" s="125" t="s">
        <v>65</v>
      </c>
      <c r="B54" s="126" t="s">
        <v>271</v>
      </c>
      <c r="C54" s="126">
        <v>0</v>
      </c>
      <c r="D54" s="127">
        <f>D55</f>
        <v>338.6</v>
      </c>
      <c r="E54" s="12"/>
    </row>
    <row r="55" spans="1:7" ht="26.25" thickBot="1" x14ac:dyDescent="0.3">
      <c r="A55" s="124" t="s">
        <v>66</v>
      </c>
      <c r="B55" s="121" t="s">
        <v>321</v>
      </c>
      <c r="C55" s="121" t="s">
        <v>248</v>
      </c>
      <c r="D55" s="122">
        <v>338.6</v>
      </c>
      <c r="E55" s="12"/>
      <c r="F55" s="209"/>
      <c r="G55" s="209"/>
    </row>
    <row r="56" spans="1:7" ht="64.5" thickBot="1" x14ac:dyDescent="0.3">
      <c r="A56" s="124" t="s">
        <v>125</v>
      </c>
      <c r="B56" s="121" t="s">
        <v>321</v>
      </c>
      <c r="C56" s="121">
        <v>100</v>
      </c>
      <c r="D56" s="122">
        <v>288.8</v>
      </c>
      <c r="E56" s="12"/>
      <c r="F56" s="209"/>
      <c r="G56" s="209"/>
    </row>
    <row r="57" spans="1:7" ht="25.5" customHeight="1" thickBot="1" x14ac:dyDescent="0.3">
      <c r="A57" s="124" t="s">
        <v>50</v>
      </c>
      <c r="B57" s="121" t="s">
        <v>321</v>
      </c>
      <c r="C57" s="121">
        <v>200</v>
      </c>
      <c r="D57" s="122">
        <v>49.8</v>
      </c>
      <c r="E57" s="12"/>
      <c r="F57" s="209"/>
      <c r="G57" s="209"/>
    </row>
    <row r="58" spans="1:7" ht="42" customHeight="1" thickBot="1" x14ac:dyDescent="0.3">
      <c r="A58" s="23" t="s">
        <v>340</v>
      </c>
      <c r="B58" s="82" t="s">
        <v>341</v>
      </c>
      <c r="C58" s="82" t="s">
        <v>248</v>
      </c>
      <c r="D58" s="78">
        <f>D61</f>
        <v>3176.3</v>
      </c>
      <c r="E58" s="12"/>
    </row>
    <row r="59" spans="1:7" ht="34.5" customHeight="1" thickBot="1" x14ac:dyDescent="0.3">
      <c r="A59" s="13" t="s">
        <v>41</v>
      </c>
      <c r="B59" s="83" t="s">
        <v>342</v>
      </c>
      <c r="C59" s="83" t="s">
        <v>248</v>
      </c>
      <c r="D59" s="79">
        <f>D61</f>
        <v>3176.3</v>
      </c>
      <c r="E59" s="110"/>
    </row>
    <row r="60" spans="1:7" ht="43.5" customHeight="1" thickBot="1" x14ac:dyDescent="0.3">
      <c r="A60" s="30" t="s">
        <v>343</v>
      </c>
      <c r="B60" s="83" t="s">
        <v>344</v>
      </c>
      <c r="C60" s="83" t="s">
        <v>248</v>
      </c>
      <c r="D60" s="79">
        <f>D61</f>
        <v>3176.3</v>
      </c>
      <c r="E60" s="12"/>
    </row>
    <row r="61" spans="1:7" ht="42.75" customHeight="1" thickBot="1" x14ac:dyDescent="0.3">
      <c r="A61" s="41" t="s">
        <v>345</v>
      </c>
      <c r="B61" s="83" t="s">
        <v>344</v>
      </c>
      <c r="C61" s="83">
        <v>200</v>
      </c>
      <c r="D61" s="79">
        <v>3176.3</v>
      </c>
      <c r="E61" s="12"/>
    </row>
    <row r="62" spans="1:7" ht="51.75" thickBot="1" x14ac:dyDescent="0.3">
      <c r="A62" s="125" t="s">
        <v>134</v>
      </c>
      <c r="B62" s="126" t="s">
        <v>273</v>
      </c>
      <c r="C62" s="126" t="s">
        <v>248</v>
      </c>
      <c r="D62" s="127">
        <f>D65</f>
        <v>10</v>
      </c>
      <c r="E62" s="12"/>
    </row>
    <row r="63" spans="1:7" ht="15.75" thickBot="1" x14ac:dyDescent="0.3">
      <c r="A63" s="124" t="s">
        <v>41</v>
      </c>
      <c r="B63" s="121" t="s">
        <v>274</v>
      </c>
      <c r="C63" s="121" t="s">
        <v>248</v>
      </c>
      <c r="D63" s="122">
        <f>D65</f>
        <v>10</v>
      </c>
      <c r="E63" s="12"/>
    </row>
    <row r="64" spans="1:7" ht="51.75" thickBot="1" x14ac:dyDescent="0.3">
      <c r="A64" s="124" t="s">
        <v>55</v>
      </c>
      <c r="B64" s="121" t="s">
        <v>275</v>
      </c>
      <c r="C64" s="121" t="s">
        <v>248</v>
      </c>
      <c r="D64" s="122">
        <f>D65</f>
        <v>10</v>
      </c>
      <c r="E64" s="12"/>
    </row>
    <row r="65" spans="1:5" ht="26.25" thickBot="1" x14ac:dyDescent="0.3">
      <c r="A65" s="124" t="s">
        <v>50</v>
      </c>
      <c r="B65" s="121" t="s">
        <v>275</v>
      </c>
      <c r="C65" s="121">
        <v>200</v>
      </c>
      <c r="D65" s="122">
        <v>10</v>
      </c>
      <c r="E65" s="12"/>
    </row>
    <row r="66" spans="1:5" ht="64.5" thickBot="1" x14ac:dyDescent="0.3">
      <c r="A66" s="125" t="s">
        <v>135</v>
      </c>
      <c r="B66" s="126" t="s">
        <v>276</v>
      </c>
      <c r="C66" s="126" t="s">
        <v>248</v>
      </c>
      <c r="D66" s="127">
        <f>D67+D70+D73</f>
        <v>54.65</v>
      </c>
      <c r="E66" s="12"/>
    </row>
    <row r="67" spans="1:5" ht="15.75" thickBot="1" x14ac:dyDescent="0.3">
      <c r="A67" s="124" t="s">
        <v>41</v>
      </c>
      <c r="B67" s="121" t="s">
        <v>277</v>
      </c>
      <c r="C67" s="121" t="s">
        <v>248</v>
      </c>
      <c r="D67" s="128">
        <f>D69</f>
        <v>54.65</v>
      </c>
      <c r="E67" s="12"/>
    </row>
    <row r="68" spans="1:5" ht="15.75" thickBot="1" x14ac:dyDescent="0.3">
      <c r="A68" s="124" t="s">
        <v>57</v>
      </c>
      <c r="B68" s="121" t="s">
        <v>278</v>
      </c>
      <c r="C68" s="121" t="s">
        <v>248</v>
      </c>
      <c r="D68" s="128">
        <f>D69</f>
        <v>54.65</v>
      </c>
      <c r="E68" s="12"/>
    </row>
    <row r="69" spans="1:5" ht="26.25" thickBot="1" x14ac:dyDescent="0.3">
      <c r="A69" s="124" t="s">
        <v>50</v>
      </c>
      <c r="B69" s="121" t="s">
        <v>278</v>
      </c>
      <c r="C69" s="129">
        <v>200</v>
      </c>
      <c r="D69" s="128">
        <v>54.65</v>
      </c>
      <c r="E69" s="12"/>
    </row>
    <row r="70" spans="1:5" ht="1.5" hidden="1" customHeight="1" thickBot="1" x14ac:dyDescent="0.3">
      <c r="A70" s="124"/>
      <c r="B70" s="129"/>
      <c r="C70" s="129"/>
      <c r="D70" s="128"/>
      <c r="E70" s="12"/>
    </row>
    <row r="71" spans="1:5" ht="15.75" hidden="1" thickBot="1" x14ac:dyDescent="0.3">
      <c r="A71" s="124"/>
      <c r="B71" s="129"/>
      <c r="C71" s="129"/>
      <c r="D71" s="128"/>
      <c r="E71" s="212"/>
    </row>
    <row r="72" spans="1:5" ht="15.75" hidden="1" thickBot="1" x14ac:dyDescent="0.3">
      <c r="A72" s="124"/>
      <c r="B72" s="129"/>
      <c r="C72" s="129"/>
      <c r="D72" s="128"/>
      <c r="E72" s="212"/>
    </row>
    <row r="73" spans="1:5" ht="15.75" hidden="1" thickBot="1" x14ac:dyDescent="0.3">
      <c r="A73" s="124"/>
      <c r="B73" s="129"/>
      <c r="C73" s="129"/>
      <c r="D73" s="128"/>
      <c r="E73" s="212"/>
    </row>
    <row r="74" spans="1:5" ht="15.75" hidden="1" thickBot="1" x14ac:dyDescent="0.3">
      <c r="A74" s="124"/>
      <c r="B74" s="121"/>
      <c r="C74" s="129"/>
      <c r="D74" s="128"/>
      <c r="E74" s="212"/>
    </row>
    <row r="75" spans="1:5" ht="15.75" hidden="1" thickBot="1" x14ac:dyDescent="0.3">
      <c r="A75" s="124"/>
      <c r="B75" s="121"/>
      <c r="C75" s="129"/>
      <c r="D75" s="128"/>
      <c r="E75" s="212"/>
    </row>
    <row r="76" spans="1:5" ht="39" thickBot="1" x14ac:dyDescent="0.3">
      <c r="A76" s="125" t="s">
        <v>102</v>
      </c>
      <c r="B76" s="126" t="s">
        <v>279</v>
      </c>
      <c r="C76" s="126" t="s">
        <v>248</v>
      </c>
      <c r="D76" s="127">
        <f>D77</f>
        <v>150</v>
      </c>
      <c r="E76" s="12"/>
    </row>
    <row r="77" spans="1:5" ht="15.75" thickBot="1" x14ac:dyDescent="0.3">
      <c r="A77" s="124" t="s">
        <v>41</v>
      </c>
      <c r="B77" s="121" t="s">
        <v>330</v>
      </c>
      <c r="C77" s="121" t="s">
        <v>248</v>
      </c>
      <c r="D77" s="122">
        <f>D78+D80</f>
        <v>150</v>
      </c>
      <c r="E77" s="206"/>
    </row>
    <row r="78" spans="1:5" ht="15.75" thickBot="1" x14ac:dyDescent="0.3">
      <c r="A78" s="124" t="s">
        <v>103</v>
      </c>
      <c r="B78" s="121" t="s">
        <v>332</v>
      </c>
      <c r="C78" s="121" t="s">
        <v>248</v>
      </c>
      <c r="D78" s="122">
        <f>D79</f>
        <v>50</v>
      </c>
      <c r="E78" s="207"/>
    </row>
    <row r="79" spans="1:5" ht="26.25" thickBot="1" x14ac:dyDescent="0.3">
      <c r="A79" s="124" t="s">
        <v>105</v>
      </c>
      <c r="B79" s="121" t="s">
        <v>332</v>
      </c>
      <c r="C79" s="121">
        <v>200</v>
      </c>
      <c r="D79" s="122">
        <v>50</v>
      </c>
      <c r="E79" s="207"/>
    </row>
    <row r="80" spans="1:5" ht="39" thickBot="1" x14ac:dyDescent="0.3">
      <c r="A80" s="124" t="s">
        <v>136</v>
      </c>
      <c r="B80" s="121" t="s">
        <v>333</v>
      </c>
      <c r="C80" s="121" t="s">
        <v>248</v>
      </c>
      <c r="D80" s="122">
        <f>D81</f>
        <v>100</v>
      </c>
      <c r="E80" s="207"/>
    </row>
    <row r="81" spans="1:9" ht="26.25" thickBot="1" x14ac:dyDescent="0.3">
      <c r="A81" s="124" t="s">
        <v>331</v>
      </c>
      <c r="B81" s="121" t="s">
        <v>333</v>
      </c>
      <c r="C81" s="121">
        <v>200</v>
      </c>
      <c r="D81" s="122">
        <v>100</v>
      </c>
      <c r="E81" s="207"/>
    </row>
    <row r="82" spans="1:9" ht="51.75" thickBot="1" x14ac:dyDescent="0.3">
      <c r="A82" s="125" t="s">
        <v>81</v>
      </c>
      <c r="B82" s="126" t="s">
        <v>280</v>
      </c>
      <c r="C82" s="126" t="s">
        <v>248</v>
      </c>
      <c r="D82" s="130">
        <f>D83</f>
        <v>2005.8980000000001</v>
      </c>
      <c r="E82" s="12"/>
    </row>
    <row r="83" spans="1:9" ht="15.75" thickBot="1" x14ac:dyDescent="0.3">
      <c r="A83" s="124" t="s">
        <v>41</v>
      </c>
      <c r="B83" s="121" t="s">
        <v>281</v>
      </c>
      <c r="C83" s="121" t="s">
        <v>248</v>
      </c>
      <c r="D83" s="128">
        <f>D84+D86+D89+D93+D96</f>
        <v>2005.8980000000001</v>
      </c>
      <c r="E83" s="12"/>
    </row>
    <row r="84" spans="1:9" ht="26.25" thickBot="1" x14ac:dyDescent="0.3">
      <c r="A84" s="124" t="s">
        <v>88</v>
      </c>
      <c r="B84" s="121" t="s">
        <v>282</v>
      </c>
      <c r="C84" s="121" t="s">
        <v>248</v>
      </c>
      <c r="D84" s="128">
        <f>D85</f>
        <v>990</v>
      </c>
      <c r="E84" s="12"/>
    </row>
    <row r="85" spans="1:9" ht="26.25" thickBot="1" x14ac:dyDescent="0.3">
      <c r="A85" s="124" t="s">
        <v>50</v>
      </c>
      <c r="B85" s="121" t="s">
        <v>282</v>
      </c>
      <c r="C85" s="121">
        <v>200</v>
      </c>
      <c r="D85" s="128">
        <v>990</v>
      </c>
      <c r="E85" s="12"/>
    </row>
    <row r="86" spans="1:9" ht="26.25" thickBot="1" x14ac:dyDescent="0.3">
      <c r="A86" s="124" t="s">
        <v>137</v>
      </c>
      <c r="B86" s="121" t="s">
        <v>283</v>
      </c>
      <c r="C86" s="121" t="s">
        <v>248</v>
      </c>
      <c r="D86" s="122">
        <f>D87+D88</f>
        <v>200</v>
      </c>
      <c r="E86" s="12"/>
    </row>
    <row r="87" spans="1:9" ht="26.25" thickBot="1" x14ac:dyDescent="0.3">
      <c r="A87" s="124" t="s">
        <v>138</v>
      </c>
      <c r="B87" s="121" t="s">
        <v>283</v>
      </c>
      <c r="C87" s="121">
        <v>200</v>
      </c>
      <c r="D87" s="122">
        <v>195</v>
      </c>
      <c r="E87" s="12"/>
    </row>
    <row r="88" spans="1:9" ht="15.75" thickBot="1" x14ac:dyDescent="0.3">
      <c r="A88" s="124" t="s">
        <v>38</v>
      </c>
      <c r="B88" s="121" t="s">
        <v>283</v>
      </c>
      <c r="C88" s="121">
        <v>800</v>
      </c>
      <c r="D88" s="122">
        <v>5</v>
      </c>
      <c r="E88" s="12"/>
    </row>
    <row r="89" spans="1:9" ht="15.75" thickBot="1" x14ac:dyDescent="0.3">
      <c r="A89" s="124" t="s">
        <v>41</v>
      </c>
      <c r="B89" s="121" t="s">
        <v>284</v>
      </c>
      <c r="C89" s="121" t="s">
        <v>248</v>
      </c>
      <c r="D89" s="128">
        <f>D91</f>
        <v>214.7</v>
      </c>
      <c r="E89" s="102"/>
      <c r="I89" s="108"/>
    </row>
    <row r="90" spans="1:9" ht="26.25" thickBot="1" x14ac:dyDescent="0.3">
      <c r="A90" s="124" t="s">
        <v>99</v>
      </c>
      <c r="B90" s="121" t="s">
        <v>334</v>
      </c>
      <c r="C90" s="121" t="s">
        <v>248</v>
      </c>
      <c r="D90" s="128">
        <f>D91</f>
        <v>214.7</v>
      </c>
      <c r="E90" s="12"/>
    </row>
    <row r="91" spans="1:9" ht="26.25" thickBot="1" x14ac:dyDescent="0.3">
      <c r="A91" s="124" t="s">
        <v>50</v>
      </c>
      <c r="B91" s="121" t="s">
        <v>334</v>
      </c>
      <c r="C91" s="121">
        <v>200</v>
      </c>
      <c r="D91" s="128">
        <v>214.7</v>
      </c>
      <c r="E91" s="12"/>
    </row>
    <row r="92" spans="1:9" ht="0.75" customHeight="1" thickBot="1" x14ac:dyDescent="0.3">
      <c r="A92" s="124"/>
      <c r="B92" s="121"/>
      <c r="C92" s="121"/>
      <c r="D92" s="128"/>
      <c r="E92" s="102"/>
    </row>
    <row r="93" spans="1:9" ht="26.25" thickBot="1" x14ac:dyDescent="0.3">
      <c r="A93" s="124" t="s">
        <v>312</v>
      </c>
      <c r="B93" s="121" t="s">
        <v>328</v>
      </c>
      <c r="C93" s="121" t="s">
        <v>248</v>
      </c>
      <c r="D93" s="128">
        <f>D94</f>
        <v>501.19799999999998</v>
      </c>
      <c r="E93" s="101"/>
    </row>
    <row r="94" spans="1:9" ht="24.75" customHeight="1" thickBot="1" x14ac:dyDescent="0.3">
      <c r="A94" s="124" t="s">
        <v>50</v>
      </c>
      <c r="B94" s="121" t="s">
        <v>328</v>
      </c>
      <c r="C94" s="121" t="s">
        <v>313</v>
      </c>
      <c r="D94" s="128">
        <v>501.19799999999998</v>
      </c>
      <c r="E94" s="101"/>
    </row>
    <row r="95" spans="1:9" ht="15.75" hidden="1" thickBot="1" x14ac:dyDescent="0.3">
      <c r="A95" s="124"/>
      <c r="B95" s="121"/>
      <c r="C95" s="121"/>
      <c r="D95" s="128"/>
      <c r="E95" s="101"/>
    </row>
    <row r="96" spans="1:9" ht="26.25" thickBot="1" x14ac:dyDescent="0.3">
      <c r="A96" s="124" t="s">
        <v>314</v>
      </c>
      <c r="B96" s="121" t="s">
        <v>329</v>
      </c>
      <c r="C96" s="121" t="s">
        <v>248</v>
      </c>
      <c r="D96" s="128">
        <f>D97</f>
        <v>100</v>
      </c>
      <c r="E96" s="101"/>
    </row>
    <row r="97" spans="1:5" ht="26.25" thickBot="1" x14ac:dyDescent="0.3">
      <c r="A97" s="124" t="s">
        <v>50</v>
      </c>
      <c r="B97" s="121" t="s">
        <v>329</v>
      </c>
      <c r="C97" s="121" t="s">
        <v>313</v>
      </c>
      <c r="D97" s="128">
        <v>100</v>
      </c>
      <c r="E97" s="101"/>
    </row>
    <row r="98" spans="1:5" ht="39" thickBot="1" x14ac:dyDescent="0.3">
      <c r="A98" s="125" t="s">
        <v>139</v>
      </c>
      <c r="B98" s="126" t="s">
        <v>285</v>
      </c>
      <c r="C98" s="126" t="s">
        <v>248</v>
      </c>
      <c r="D98" s="127">
        <f>D101</f>
        <v>140</v>
      </c>
      <c r="E98" s="12"/>
    </row>
    <row r="99" spans="1:5" ht="15.75" thickBot="1" x14ac:dyDescent="0.3">
      <c r="A99" s="124" t="s">
        <v>41</v>
      </c>
      <c r="B99" s="121" t="s">
        <v>286</v>
      </c>
      <c r="C99" s="121" t="s">
        <v>248</v>
      </c>
      <c r="D99" s="122">
        <f>D101</f>
        <v>140</v>
      </c>
      <c r="E99" s="12"/>
    </row>
    <row r="100" spans="1:5" ht="26.25" thickBot="1" x14ac:dyDescent="0.3">
      <c r="A100" s="124" t="s">
        <v>70</v>
      </c>
      <c r="B100" s="121" t="s">
        <v>287</v>
      </c>
      <c r="C100" s="121" t="s">
        <v>248</v>
      </c>
      <c r="D100" s="122">
        <f>D101</f>
        <v>140</v>
      </c>
      <c r="E100" s="12"/>
    </row>
    <row r="101" spans="1:5" ht="26.25" thickBot="1" x14ac:dyDescent="0.3">
      <c r="A101" s="124" t="s">
        <v>50</v>
      </c>
      <c r="B101" s="121" t="s">
        <v>287</v>
      </c>
      <c r="C101" s="121">
        <v>200</v>
      </c>
      <c r="D101" s="122">
        <v>140</v>
      </c>
      <c r="E101" s="12"/>
    </row>
    <row r="102" spans="1:5" ht="64.5" thickBot="1" x14ac:dyDescent="0.3">
      <c r="A102" s="125" t="s">
        <v>140</v>
      </c>
      <c r="B102" s="126">
        <v>1000000000</v>
      </c>
      <c r="C102" s="126" t="s">
        <v>248</v>
      </c>
      <c r="D102" s="127">
        <f>D105</f>
        <v>150</v>
      </c>
      <c r="E102" s="12"/>
    </row>
    <row r="103" spans="1:5" ht="15.75" thickBot="1" x14ac:dyDescent="0.3">
      <c r="A103" s="124" t="s">
        <v>41</v>
      </c>
      <c r="B103" s="121">
        <v>1000004000</v>
      </c>
      <c r="C103" s="121" t="s">
        <v>248</v>
      </c>
      <c r="D103" s="122">
        <f>D105</f>
        <v>150</v>
      </c>
      <c r="E103" s="12"/>
    </row>
    <row r="104" spans="1:5" ht="15.75" thickBot="1" x14ac:dyDescent="0.3">
      <c r="A104" s="124" t="s">
        <v>86</v>
      </c>
      <c r="B104" s="121">
        <v>1000004090</v>
      </c>
      <c r="C104" s="121" t="s">
        <v>248</v>
      </c>
      <c r="D104" s="122">
        <f>D105</f>
        <v>150</v>
      </c>
      <c r="E104" s="12"/>
    </row>
    <row r="105" spans="1:5" ht="26.25" thickBot="1" x14ac:dyDescent="0.3">
      <c r="A105" s="124" t="s">
        <v>58</v>
      </c>
      <c r="B105" s="121">
        <v>1000004090</v>
      </c>
      <c r="C105" s="121">
        <v>200</v>
      </c>
      <c r="D105" s="122">
        <v>150</v>
      </c>
      <c r="E105" s="12"/>
    </row>
    <row r="106" spans="1:5" ht="51.75" thickBot="1" x14ac:dyDescent="0.3">
      <c r="A106" s="125" t="s">
        <v>141</v>
      </c>
      <c r="B106" s="126">
        <v>1700000000</v>
      </c>
      <c r="C106" s="126" t="s">
        <v>248</v>
      </c>
      <c r="D106" s="127">
        <f>D109</f>
        <v>15</v>
      </c>
      <c r="E106" s="12"/>
    </row>
    <row r="107" spans="1:5" ht="15.75" thickBot="1" x14ac:dyDescent="0.3">
      <c r="A107" s="124" t="s">
        <v>41</v>
      </c>
      <c r="B107" s="121">
        <v>1700004000</v>
      </c>
      <c r="C107" s="121" t="s">
        <v>248</v>
      </c>
      <c r="D107" s="122">
        <f>D109</f>
        <v>15</v>
      </c>
      <c r="E107" s="12"/>
    </row>
    <row r="108" spans="1:5" ht="15.75" thickBot="1" x14ac:dyDescent="0.3">
      <c r="A108" s="124" t="s">
        <v>142</v>
      </c>
      <c r="B108" s="121">
        <v>1700004030</v>
      </c>
      <c r="C108" s="121" t="s">
        <v>248</v>
      </c>
      <c r="D108" s="122">
        <f>D109</f>
        <v>15</v>
      </c>
      <c r="E108" s="12"/>
    </row>
    <row r="109" spans="1:5" ht="26.25" thickBot="1" x14ac:dyDescent="0.3">
      <c r="A109" s="124" t="s">
        <v>138</v>
      </c>
      <c r="B109" s="121">
        <v>1700004030</v>
      </c>
      <c r="C109" s="121">
        <v>600</v>
      </c>
      <c r="D109" s="122">
        <v>15</v>
      </c>
      <c r="E109" s="12"/>
    </row>
    <row r="110" spans="1:5" ht="51.75" thickBot="1" x14ac:dyDescent="0.3">
      <c r="A110" s="125" t="s">
        <v>143</v>
      </c>
      <c r="B110" s="126">
        <v>1900000000</v>
      </c>
      <c r="C110" s="126" t="s">
        <v>248</v>
      </c>
      <c r="D110" s="127">
        <f>D111+D114+D116+D118+D120+D122+D124</f>
        <v>10923.098000000002</v>
      </c>
      <c r="E110" s="12"/>
    </row>
    <row r="111" spans="1:5" ht="15.75" thickBot="1" x14ac:dyDescent="0.3">
      <c r="A111" s="124" t="s">
        <v>41</v>
      </c>
      <c r="B111" s="121">
        <v>1900004000</v>
      </c>
      <c r="C111" s="121" t="s">
        <v>248</v>
      </c>
      <c r="D111" s="122">
        <f>D113</f>
        <v>5784.3</v>
      </c>
      <c r="E111" s="12"/>
    </row>
    <row r="112" spans="1:5" ht="26.25" thickBot="1" x14ac:dyDescent="0.3">
      <c r="A112" s="124" t="s">
        <v>74</v>
      </c>
      <c r="B112" s="121">
        <v>1900004300</v>
      </c>
      <c r="C112" s="121" t="s">
        <v>248</v>
      </c>
      <c r="D112" s="122">
        <f>D113</f>
        <v>5784.3</v>
      </c>
      <c r="E112" s="12"/>
    </row>
    <row r="113" spans="1:5" ht="26.25" thickBot="1" x14ac:dyDescent="0.3">
      <c r="A113" s="124" t="s">
        <v>58</v>
      </c>
      <c r="B113" s="121">
        <v>1900004300</v>
      </c>
      <c r="C113" s="121">
        <v>200</v>
      </c>
      <c r="D113" s="122">
        <v>5784.3</v>
      </c>
      <c r="E113" s="12"/>
    </row>
    <row r="114" spans="1:5" ht="15.75" hidden="1" thickBot="1" x14ac:dyDescent="0.3">
      <c r="A114" s="124"/>
      <c r="B114" s="121"/>
      <c r="C114" s="121"/>
      <c r="D114" s="122"/>
      <c r="E114" s="12"/>
    </row>
    <row r="115" spans="1:5" ht="15.75" hidden="1" thickBot="1" x14ac:dyDescent="0.3">
      <c r="A115" s="124"/>
      <c r="B115" s="121"/>
      <c r="C115" s="121"/>
      <c r="D115" s="122"/>
      <c r="E115" s="12"/>
    </row>
    <row r="116" spans="1:5" ht="64.5" thickBot="1" x14ac:dyDescent="0.3">
      <c r="A116" s="124" t="s">
        <v>75</v>
      </c>
      <c r="B116" s="121" t="s">
        <v>324</v>
      </c>
      <c r="C116" s="121" t="s">
        <v>248</v>
      </c>
      <c r="D116" s="122">
        <f>D117</f>
        <v>179.666</v>
      </c>
      <c r="E116" s="112"/>
    </row>
    <row r="117" spans="1:5" ht="26.25" thickBot="1" x14ac:dyDescent="0.3">
      <c r="A117" s="124" t="s">
        <v>58</v>
      </c>
      <c r="B117" s="121" t="s">
        <v>324</v>
      </c>
      <c r="C117" s="121">
        <v>200</v>
      </c>
      <c r="D117" s="122">
        <v>179.666</v>
      </c>
      <c r="E117" s="110"/>
    </row>
    <row r="118" spans="1:5" ht="64.5" thickBot="1" x14ac:dyDescent="0.3">
      <c r="A118" s="124" t="s">
        <v>76</v>
      </c>
      <c r="B118" s="121" t="s">
        <v>323</v>
      </c>
      <c r="C118" s="121" t="s">
        <v>248</v>
      </c>
      <c r="D118" s="122">
        <f>D119</f>
        <v>236.89699999999999</v>
      </c>
      <c r="E118" s="112"/>
    </row>
    <row r="119" spans="1:5" ht="26.25" thickBot="1" x14ac:dyDescent="0.3">
      <c r="A119" s="124" t="s">
        <v>58</v>
      </c>
      <c r="B119" s="131" t="s">
        <v>323</v>
      </c>
      <c r="C119" s="121">
        <v>200</v>
      </c>
      <c r="D119" s="122">
        <v>236.89699999999999</v>
      </c>
      <c r="E119" s="110"/>
    </row>
    <row r="120" spans="1:5" ht="64.5" thickBot="1" x14ac:dyDescent="0.3">
      <c r="A120" s="132" t="s">
        <v>77</v>
      </c>
      <c r="B120" s="133" t="s">
        <v>325</v>
      </c>
      <c r="C120" s="121" t="s">
        <v>248</v>
      </c>
      <c r="D120" s="122">
        <f>D121</f>
        <v>1376.221</v>
      </c>
      <c r="E120" s="112"/>
    </row>
    <row r="121" spans="1:5" ht="26.25" thickBot="1" x14ac:dyDescent="0.3">
      <c r="A121" s="132" t="s">
        <v>58</v>
      </c>
      <c r="B121" s="133" t="s">
        <v>325</v>
      </c>
      <c r="C121" s="121">
        <v>200</v>
      </c>
      <c r="D121" s="122">
        <v>1376.221</v>
      </c>
      <c r="E121" s="110"/>
    </row>
    <row r="122" spans="1:5" ht="26.25" thickBot="1" x14ac:dyDescent="0.3">
      <c r="A122" s="132" t="s">
        <v>78</v>
      </c>
      <c r="B122" s="133" t="s">
        <v>326</v>
      </c>
      <c r="C122" s="121" t="s">
        <v>248</v>
      </c>
      <c r="D122" s="122">
        <f>D123</f>
        <v>328.01400000000001</v>
      </c>
      <c r="E122" s="110"/>
    </row>
    <row r="123" spans="1:5" ht="26.25" thickBot="1" x14ac:dyDescent="0.3">
      <c r="A123" s="132" t="s">
        <v>58</v>
      </c>
      <c r="B123" s="133" t="s">
        <v>326</v>
      </c>
      <c r="C123" s="121">
        <v>200</v>
      </c>
      <c r="D123" s="122">
        <v>328.01400000000001</v>
      </c>
      <c r="E123" s="110"/>
    </row>
    <row r="124" spans="1:5" ht="26.25" thickBot="1" x14ac:dyDescent="0.3">
      <c r="A124" s="132" t="s">
        <v>78</v>
      </c>
      <c r="B124" s="133" t="s">
        <v>322</v>
      </c>
      <c r="C124" s="121" t="s">
        <v>248</v>
      </c>
      <c r="D124" s="122">
        <f>D125</f>
        <v>3018</v>
      </c>
      <c r="E124" s="110"/>
    </row>
    <row r="125" spans="1:5" ht="26.25" thickBot="1" x14ac:dyDescent="0.3">
      <c r="A125" s="132" t="s">
        <v>58</v>
      </c>
      <c r="B125" s="133" t="s">
        <v>322</v>
      </c>
      <c r="C125" s="121" t="s">
        <v>313</v>
      </c>
      <c r="D125" s="122">
        <v>3018</v>
      </c>
      <c r="E125" s="110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zoomScale="86" zoomScaleNormal="86" workbookViewId="0">
      <selection activeCell="A4" sqref="A4:G4"/>
    </sheetView>
  </sheetViews>
  <sheetFormatPr defaultRowHeight="15" x14ac:dyDescent="0.2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 x14ac:dyDescent="0.25">
      <c r="A1" s="10" t="s">
        <v>245</v>
      </c>
    </row>
    <row r="2" spans="1:8" ht="15.75" x14ac:dyDescent="0.25">
      <c r="A2" s="211" t="s">
        <v>244</v>
      </c>
      <c r="B2" s="211"/>
      <c r="C2" s="211"/>
      <c r="D2" s="211"/>
      <c r="E2" s="211"/>
      <c r="F2" s="211"/>
      <c r="G2" s="211"/>
    </row>
    <row r="3" spans="1:8" ht="15.75" x14ac:dyDescent="0.25">
      <c r="A3" s="211" t="s">
        <v>192</v>
      </c>
      <c r="B3" s="211"/>
      <c r="C3" s="211"/>
      <c r="D3" s="211"/>
      <c r="E3" s="211"/>
      <c r="F3" s="211"/>
      <c r="G3" s="211"/>
    </row>
    <row r="4" spans="1:8" ht="15.75" x14ac:dyDescent="0.25">
      <c r="A4" s="211" t="s">
        <v>348</v>
      </c>
      <c r="B4" s="211"/>
      <c r="C4" s="211"/>
      <c r="D4" s="211"/>
      <c r="E4" s="211"/>
      <c r="F4" s="211"/>
      <c r="G4" s="211"/>
    </row>
    <row r="5" spans="1:8" ht="15.75" customHeight="1" x14ac:dyDescent="0.25">
      <c r="A5" s="200" t="s">
        <v>19</v>
      </c>
      <c r="B5" s="200"/>
      <c r="C5" s="200"/>
      <c r="D5" s="200"/>
      <c r="E5" s="200"/>
      <c r="F5" s="200"/>
      <c r="G5" s="200"/>
      <c r="H5" s="12"/>
    </row>
    <row r="6" spans="1:8" ht="30" customHeight="1" thickBot="1" x14ac:dyDescent="0.3">
      <c r="A6" s="213"/>
      <c r="B6" s="213"/>
      <c r="C6" s="213"/>
      <c r="D6" s="213"/>
      <c r="E6" s="213"/>
      <c r="F6" s="213"/>
      <c r="G6" s="213"/>
      <c r="H6" s="12"/>
    </row>
    <row r="7" spans="1:8" ht="26.25" thickBot="1" x14ac:dyDescent="0.3">
      <c r="A7" s="55" t="s">
        <v>20</v>
      </c>
      <c r="B7" s="17" t="s">
        <v>21</v>
      </c>
      <c r="C7" s="17" t="s">
        <v>22</v>
      </c>
      <c r="D7" s="17" t="s">
        <v>23</v>
      </c>
      <c r="E7" s="17" t="s">
        <v>24</v>
      </c>
      <c r="F7" s="85" t="s">
        <v>25</v>
      </c>
      <c r="G7" s="43" t="s">
        <v>26</v>
      </c>
      <c r="H7" s="12"/>
    </row>
    <row r="8" spans="1:8" ht="15.75" thickBot="1" x14ac:dyDescent="0.3">
      <c r="A8" s="15" t="s">
        <v>27</v>
      </c>
      <c r="B8" s="86">
        <v>970</v>
      </c>
      <c r="C8" s="82" t="s">
        <v>249</v>
      </c>
      <c r="D8" s="82" t="s">
        <v>248</v>
      </c>
      <c r="E8" s="82" t="s">
        <v>247</v>
      </c>
      <c r="F8" s="82" t="s">
        <v>248</v>
      </c>
      <c r="G8" s="91">
        <f>G9+G60+G67+G73+G96+G136+G145+G154</f>
        <v>29207.347999999998</v>
      </c>
      <c r="H8" s="12"/>
    </row>
    <row r="9" spans="1:8" ht="20.25" customHeight="1" thickBot="1" x14ac:dyDescent="0.3">
      <c r="A9" s="15" t="s">
        <v>28</v>
      </c>
      <c r="B9" s="86">
        <v>970</v>
      </c>
      <c r="C9" s="82" t="s">
        <v>291</v>
      </c>
      <c r="D9" s="82" t="s">
        <v>249</v>
      </c>
      <c r="E9" s="82" t="s">
        <v>247</v>
      </c>
      <c r="F9" s="82" t="s">
        <v>248</v>
      </c>
      <c r="G9" s="91">
        <f>G10+G15+G22+G27</f>
        <v>8255.1999999999989</v>
      </c>
      <c r="H9" s="12"/>
    </row>
    <row r="10" spans="1:8" ht="61.5" customHeight="1" thickBot="1" x14ac:dyDescent="0.3">
      <c r="A10" s="15" t="s">
        <v>29</v>
      </c>
      <c r="B10" s="87">
        <v>970</v>
      </c>
      <c r="C10" s="83" t="s">
        <v>291</v>
      </c>
      <c r="D10" s="83" t="s">
        <v>292</v>
      </c>
      <c r="E10" s="83" t="s">
        <v>247</v>
      </c>
      <c r="F10" s="83" t="s">
        <v>248</v>
      </c>
      <c r="G10" s="80">
        <f>G14</f>
        <v>1080.4000000000001</v>
      </c>
      <c r="H10" s="12"/>
    </row>
    <row r="11" spans="1:8" ht="94.5" customHeight="1" thickBot="1" x14ac:dyDescent="0.3">
      <c r="A11" s="15" t="s">
        <v>30</v>
      </c>
      <c r="B11" s="134">
        <v>970</v>
      </c>
      <c r="C11" s="114" t="s">
        <v>291</v>
      </c>
      <c r="D11" s="114" t="s">
        <v>292</v>
      </c>
      <c r="E11" s="114" t="s">
        <v>252</v>
      </c>
      <c r="F11" s="114" t="s">
        <v>248</v>
      </c>
      <c r="G11" s="115">
        <f>G14</f>
        <v>1080.4000000000001</v>
      </c>
      <c r="H11" s="12"/>
    </row>
    <row r="12" spans="1:8" ht="78.75" customHeight="1" thickBot="1" x14ac:dyDescent="0.3">
      <c r="A12" s="14" t="s">
        <v>31</v>
      </c>
      <c r="B12" s="134">
        <v>970</v>
      </c>
      <c r="C12" s="114" t="s">
        <v>291</v>
      </c>
      <c r="D12" s="114" t="s">
        <v>292</v>
      </c>
      <c r="E12" s="114" t="s">
        <v>253</v>
      </c>
      <c r="F12" s="114" t="s">
        <v>248</v>
      </c>
      <c r="G12" s="115">
        <f>G14</f>
        <v>1080.4000000000001</v>
      </c>
      <c r="H12" s="12"/>
    </row>
    <row r="13" spans="1:8" ht="18.75" customHeight="1" thickBot="1" x14ac:dyDescent="0.3">
      <c r="A13" s="14" t="s">
        <v>32</v>
      </c>
      <c r="B13" s="134">
        <v>970</v>
      </c>
      <c r="C13" s="114" t="s">
        <v>291</v>
      </c>
      <c r="D13" s="114" t="s">
        <v>292</v>
      </c>
      <c r="E13" s="114" t="s">
        <v>254</v>
      </c>
      <c r="F13" s="114" t="s">
        <v>248</v>
      </c>
      <c r="G13" s="115">
        <f>G14</f>
        <v>1080.4000000000001</v>
      </c>
      <c r="H13" s="12"/>
    </row>
    <row r="14" spans="1:8" ht="84" customHeight="1" thickBot="1" x14ac:dyDescent="0.3">
      <c r="A14" s="19" t="s">
        <v>33</v>
      </c>
      <c r="B14" s="134">
        <v>970</v>
      </c>
      <c r="C14" s="114" t="s">
        <v>291</v>
      </c>
      <c r="D14" s="114" t="s">
        <v>292</v>
      </c>
      <c r="E14" s="114" t="s">
        <v>254</v>
      </c>
      <c r="F14" s="114">
        <v>100</v>
      </c>
      <c r="G14" s="115">
        <v>1080.4000000000001</v>
      </c>
      <c r="H14" s="12"/>
    </row>
    <row r="15" spans="1:8" ht="54.75" customHeight="1" thickBot="1" x14ac:dyDescent="0.3">
      <c r="A15" s="20" t="s">
        <v>34</v>
      </c>
      <c r="B15" s="134">
        <v>970</v>
      </c>
      <c r="C15" s="114" t="s">
        <v>291</v>
      </c>
      <c r="D15" s="114" t="s">
        <v>293</v>
      </c>
      <c r="E15" s="114" t="s">
        <v>247</v>
      </c>
      <c r="F15" s="114" t="s">
        <v>248</v>
      </c>
      <c r="G15" s="115">
        <f>G18</f>
        <v>4211.5</v>
      </c>
      <c r="H15" s="12"/>
    </row>
    <row r="16" spans="1:8" ht="87.75" customHeight="1" thickBot="1" x14ac:dyDescent="0.3">
      <c r="A16" s="20" t="s">
        <v>30</v>
      </c>
      <c r="B16" s="134">
        <v>970</v>
      </c>
      <c r="C16" s="114" t="s">
        <v>291</v>
      </c>
      <c r="D16" s="114" t="s">
        <v>293</v>
      </c>
      <c r="E16" s="114">
        <v>100000000</v>
      </c>
      <c r="F16" s="114" t="s">
        <v>248</v>
      </c>
      <c r="G16" s="115">
        <f>G18</f>
        <v>4211.5</v>
      </c>
      <c r="H16" s="12"/>
    </row>
    <row r="17" spans="1:8" ht="72.75" customHeight="1" thickBot="1" x14ac:dyDescent="0.3">
      <c r="A17" s="19" t="s">
        <v>31</v>
      </c>
      <c r="B17" s="134">
        <v>970</v>
      </c>
      <c r="C17" s="114" t="s">
        <v>291</v>
      </c>
      <c r="D17" s="114" t="s">
        <v>293</v>
      </c>
      <c r="E17" s="114" t="s">
        <v>253</v>
      </c>
      <c r="F17" s="114" t="s">
        <v>248</v>
      </c>
      <c r="G17" s="115">
        <f>G18</f>
        <v>4211.5</v>
      </c>
      <c r="H17" s="12"/>
    </row>
    <row r="18" spans="1:8" ht="24" customHeight="1" thickBot="1" x14ac:dyDescent="0.3">
      <c r="A18" s="14" t="s">
        <v>35</v>
      </c>
      <c r="B18" s="134">
        <v>970</v>
      </c>
      <c r="C18" s="114" t="s">
        <v>291</v>
      </c>
      <c r="D18" s="114" t="s">
        <v>293</v>
      </c>
      <c r="E18" s="114" t="s">
        <v>255</v>
      </c>
      <c r="F18" s="114" t="s">
        <v>248</v>
      </c>
      <c r="G18" s="115">
        <f>G19+G20+G21</f>
        <v>4211.5</v>
      </c>
      <c r="H18" s="12"/>
    </row>
    <row r="19" spans="1:8" ht="95.25" customHeight="1" thickBot="1" x14ac:dyDescent="0.3">
      <c r="A19" s="14" t="s">
        <v>36</v>
      </c>
      <c r="B19" s="134">
        <v>970</v>
      </c>
      <c r="C19" s="114" t="s">
        <v>291</v>
      </c>
      <c r="D19" s="114" t="s">
        <v>293</v>
      </c>
      <c r="E19" s="114" t="s">
        <v>255</v>
      </c>
      <c r="F19" s="114">
        <v>100</v>
      </c>
      <c r="G19" s="115">
        <v>4120.5</v>
      </c>
      <c r="H19" s="12"/>
    </row>
    <row r="20" spans="1:8" ht="44.25" customHeight="1" thickBot="1" x14ac:dyDescent="0.3">
      <c r="A20" s="14" t="s">
        <v>37</v>
      </c>
      <c r="B20" s="114">
        <v>970</v>
      </c>
      <c r="C20" s="114" t="s">
        <v>291</v>
      </c>
      <c r="D20" s="114" t="s">
        <v>293</v>
      </c>
      <c r="E20" s="114" t="s">
        <v>255</v>
      </c>
      <c r="F20" s="114">
        <v>200</v>
      </c>
      <c r="G20" s="115">
        <v>70</v>
      </c>
      <c r="H20" s="12"/>
    </row>
    <row r="21" spans="1:8" ht="21" customHeight="1" thickBot="1" x14ac:dyDescent="0.3">
      <c r="A21" s="14" t="s">
        <v>38</v>
      </c>
      <c r="B21" s="114">
        <v>970</v>
      </c>
      <c r="C21" s="114" t="s">
        <v>291</v>
      </c>
      <c r="D21" s="114" t="s">
        <v>293</v>
      </c>
      <c r="E21" s="114" t="s">
        <v>255</v>
      </c>
      <c r="F21" s="114">
        <v>800</v>
      </c>
      <c r="G21" s="115">
        <v>21</v>
      </c>
      <c r="H21" s="12"/>
    </row>
    <row r="22" spans="1:8" ht="18" customHeight="1" thickBot="1" x14ac:dyDescent="0.3">
      <c r="A22" s="21" t="s">
        <v>39</v>
      </c>
      <c r="B22" s="135">
        <v>970</v>
      </c>
      <c r="C22" s="114" t="s">
        <v>291</v>
      </c>
      <c r="D22" s="135">
        <v>11</v>
      </c>
      <c r="E22" s="135" t="s">
        <v>247</v>
      </c>
      <c r="F22" s="135" t="s">
        <v>248</v>
      </c>
      <c r="G22" s="115">
        <f>G26</f>
        <v>50</v>
      </c>
      <c r="H22" s="12"/>
    </row>
    <row r="23" spans="1:8" ht="84" customHeight="1" thickBot="1" x14ac:dyDescent="0.3">
      <c r="A23" s="21" t="s">
        <v>40</v>
      </c>
      <c r="B23" s="135">
        <v>970</v>
      </c>
      <c r="C23" s="114" t="s">
        <v>291</v>
      </c>
      <c r="D23" s="135">
        <v>11</v>
      </c>
      <c r="E23" s="135" t="s">
        <v>252</v>
      </c>
      <c r="F23" s="135" t="s">
        <v>248</v>
      </c>
      <c r="G23" s="115">
        <f>G26</f>
        <v>50</v>
      </c>
      <c r="H23" s="12"/>
    </row>
    <row r="24" spans="1:8" ht="30" customHeight="1" thickBot="1" x14ac:dyDescent="0.3">
      <c r="A24" s="22" t="s">
        <v>41</v>
      </c>
      <c r="B24" s="135">
        <v>970</v>
      </c>
      <c r="C24" s="114" t="s">
        <v>291</v>
      </c>
      <c r="D24" s="135">
        <v>11</v>
      </c>
      <c r="E24" s="135" t="s">
        <v>288</v>
      </c>
      <c r="F24" s="135" t="s">
        <v>248</v>
      </c>
      <c r="G24" s="115">
        <f>G26</f>
        <v>50</v>
      </c>
      <c r="H24" s="12"/>
    </row>
    <row r="25" spans="1:8" ht="15.75" thickBot="1" x14ac:dyDescent="0.3">
      <c r="A25" s="22" t="s">
        <v>39</v>
      </c>
      <c r="B25" s="135">
        <v>970</v>
      </c>
      <c r="C25" s="114" t="s">
        <v>291</v>
      </c>
      <c r="D25" s="135">
        <v>11</v>
      </c>
      <c r="E25" s="135" t="s">
        <v>289</v>
      </c>
      <c r="F25" s="135" t="s">
        <v>248</v>
      </c>
      <c r="G25" s="115">
        <f>G26</f>
        <v>50</v>
      </c>
      <c r="H25" s="12"/>
    </row>
    <row r="26" spans="1:8" ht="21.75" customHeight="1" thickBot="1" x14ac:dyDescent="0.3">
      <c r="A26" s="22" t="s">
        <v>42</v>
      </c>
      <c r="B26" s="135">
        <v>970</v>
      </c>
      <c r="C26" s="114" t="s">
        <v>291</v>
      </c>
      <c r="D26" s="135">
        <v>11</v>
      </c>
      <c r="E26" s="135" t="s">
        <v>289</v>
      </c>
      <c r="F26" s="135">
        <v>800</v>
      </c>
      <c r="G26" s="115">
        <v>50</v>
      </c>
      <c r="H26" s="12"/>
    </row>
    <row r="27" spans="1:8" ht="31.5" customHeight="1" thickBot="1" x14ac:dyDescent="0.3">
      <c r="A27" s="15" t="s">
        <v>43</v>
      </c>
      <c r="B27" s="134">
        <v>970</v>
      </c>
      <c r="C27" s="114" t="s">
        <v>291</v>
      </c>
      <c r="D27" s="114">
        <v>13</v>
      </c>
      <c r="E27" s="114" t="s">
        <v>247</v>
      </c>
      <c r="F27" s="114" t="s">
        <v>248</v>
      </c>
      <c r="G27" s="115">
        <f>G28+G40+G44+G55</f>
        <v>2913.2999999999997</v>
      </c>
      <c r="H27" s="12"/>
    </row>
    <row r="28" spans="1:8" ht="90.75" customHeight="1" thickBot="1" x14ac:dyDescent="0.3">
      <c r="A28" s="15" t="s">
        <v>44</v>
      </c>
      <c r="B28" s="134">
        <v>970</v>
      </c>
      <c r="C28" s="114" t="s">
        <v>291</v>
      </c>
      <c r="D28" s="114">
        <v>13</v>
      </c>
      <c r="E28" s="114" t="s">
        <v>252</v>
      </c>
      <c r="F28" s="114" t="s">
        <v>248</v>
      </c>
      <c r="G28" s="115">
        <f>G29+G34+G37</f>
        <v>2663.6499999999996</v>
      </c>
      <c r="H28" s="12"/>
    </row>
    <row r="29" spans="1:8" ht="37.5" customHeight="1" thickBot="1" x14ac:dyDescent="0.3">
      <c r="A29" s="14" t="s">
        <v>45</v>
      </c>
      <c r="B29" s="134">
        <v>970</v>
      </c>
      <c r="C29" s="114" t="s">
        <v>291</v>
      </c>
      <c r="D29" s="114">
        <v>13</v>
      </c>
      <c r="E29" s="114" t="s">
        <v>256</v>
      </c>
      <c r="F29" s="114" t="s">
        <v>248</v>
      </c>
      <c r="G29" s="115">
        <f>G30+G32</f>
        <v>901.94999999999993</v>
      </c>
      <c r="H29" s="12"/>
    </row>
    <row r="30" spans="1:8" ht="30" customHeight="1" thickBot="1" x14ac:dyDescent="0.3">
      <c r="A30" s="14" t="s">
        <v>46</v>
      </c>
      <c r="B30" s="134">
        <v>970</v>
      </c>
      <c r="C30" s="114" t="s">
        <v>291</v>
      </c>
      <c r="D30" s="114">
        <v>13</v>
      </c>
      <c r="E30" s="114" t="s">
        <v>257</v>
      </c>
      <c r="F30" s="114" t="s">
        <v>248</v>
      </c>
      <c r="G30" s="115">
        <f>G31</f>
        <v>601.29999999999995</v>
      </c>
      <c r="H30" s="12"/>
    </row>
    <row r="31" spans="1:8" ht="94.5" customHeight="1" thickBot="1" x14ac:dyDescent="0.3">
      <c r="A31" s="14" t="s">
        <v>36</v>
      </c>
      <c r="B31" s="134">
        <v>970</v>
      </c>
      <c r="C31" s="114" t="s">
        <v>291</v>
      </c>
      <c r="D31" s="114">
        <v>13</v>
      </c>
      <c r="E31" s="114" t="s">
        <v>257</v>
      </c>
      <c r="F31" s="114">
        <v>100</v>
      </c>
      <c r="G31" s="115">
        <v>601.29999999999995</v>
      </c>
      <c r="H31" s="12"/>
    </row>
    <row r="32" spans="1:8" ht="33" customHeight="1" thickBot="1" x14ac:dyDescent="0.3">
      <c r="A32" s="14" t="s">
        <v>47</v>
      </c>
      <c r="B32" s="134">
        <v>970</v>
      </c>
      <c r="C32" s="114" t="s">
        <v>291</v>
      </c>
      <c r="D32" s="114">
        <v>13</v>
      </c>
      <c r="E32" s="114" t="s">
        <v>258</v>
      </c>
      <c r="F32" s="114" t="s">
        <v>248</v>
      </c>
      <c r="G32" s="115">
        <f>G33</f>
        <v>300.64999999999998</v>
      </c>
      <c r="H32" s="12"/>
    </row>
    <row r="33" spans="1:8" ht="54" customHeight="1" thickBot="1" x14ac:dyDescent="0.3">
      <c r="A33" s="14" t="s">
        <v>33</v>
      </c>
      <c r="B33" s="134">
        <v>970</v>
      </c>
      <c r="C33" s="114" t="s">
        <v>291</v>
      </c>
      <c r="D33" s="114">
        <v>13</v>
      </c>
      <c r="E33" s="114" t="s">
        <v>258</v>
      </c>
      <c r="F33" s="114">
        <v>100</v>
      </c>
      <c r="G33" s="115">
        <v>300.64999999999998</v>
      </c>
      <c r="H33" s="12"/>
    </row>
    <row r="34" spans="1:8" ht="32.25" customHeight="1" thickBot="1" x14ac:dyDescent="0.3">
      <c r="A34" s="15" t="s">
        <v>48</v>
      </c>
      <c r="B34" s="134">
        <v>970</v>
      </c>
      <c r="C34" s="114" t="s">
        <v>291</v>
      </c>
      <c r="D34" s="114">
        <v>13</v>
      </c>
      <c r="E34" s="114" t="s">
        <v>260</v>
      </c>
      <c r="F34" s="114" t="s">
        <v>248</v>
      </c>
      <c r="G34" s="115">
        <f>G35+G36</f>
        <v>1758</v>
      </c>
      <c r="H34" s="12"/>
    </row>
    <row r="35" spans="1:8" ht="70.5" customHeight="1" thickBot="1" x14ac:dyDescent="0.3">
      <c r="A35" s="14" t="s">
        <v>49</v>
      </c>
      <c r="B35" s="134">
        <v>970</v>
      </c>
      <c r="C35" s="114" t="s">
        <v>291</v>
      </c>
      <c r="D35" s="114">
        <v>13</v>
      </c>
      <c r="E35" s="114" t="s">
        <v>260</v>
      </c>
      <c r="F35" s="114">
        <v>100</v>
      </c>
      <c r="G35" s="115">
        <v>773</v>
      </c>
      <c r="H35" s="12"/>
    </row>
    <row r="36" spans="1:8" ht="46.5" customHeight="1" thickBot="1" x14ac:dyDescent="0.3">
      <c r="A36" s="14" t="s">
        <v>50</v>
      </c>
      <c r="B36" s="134">
        <v>970</v>
      </c>
      <c r="C36" s="114" t="s">
        <v>291</v>
      </c>
      <c r="D36" s="114">
        <v>13</v>
      </c>
      <c r="E36" s="114" t="s">
        <v>260</v>
      </c>
      <c r="F36" s="114">
        <v>200</v>
      </c>
      <c r="G36" s="115">
        <v>985</v>
      </c>
      <c r="H36" s="12"/>
    </row>
    <row r="37" spans="1:8" ht="72" customHeight="1" thickBot="1" x14ac:dyDescent="0.3">
      <c r="A37" s="23" t="s">
        <v>51</v>
      </c>
      <c r="B37" s="134">
        <v>970</v>
      </c>
      <c r="C37" s="114" t="s">
        <v>291</v>
      </c>
      <c r="D37" s="114">
        <v>13</v>
      </c>
      <c r="E37" s="114" t="s">
        <v>269</v>
      </c>
      <c r="F37" s="114" t="s">
        <v>248</v>
      </c>
      <c r="G37" s="115">
        <f>G39</f>
        <v>3.7</v>
      </c>
      <c r="H37" s="12"/>
    </row>
    <row r="38" spans="1:8" ht="45.75" customHeight="1" thickBot="1" x14ac:dyDescent="0.3">
      <c r="A38" s="14" t="s">
        <v>52</v>
      </c>
      <c r="B38" s="134">
        <v>970</v>
      </c>
      <c r="C38" s="114" t="s">
        <v>291</v>
      </c>
      <c r="D38" s="114">
        <v>13</v>
      </c>
      <c r="E38" s="114" t="s">
        <v>270</v>
      </c>
      <c r="F38" s="114" t="s">
        <v>248</v>
      </c>
      <c r="G38" s="115">
        <f>G39</f>
        <v>3.7</v>
      </c>
      <c r="H38" s="12"/>
    </row>
    <row r="39" spans="1:8" ht="50.25" customHeight="1" thickBot="1" x14ac:dyDescent="0.3">
      <c r="A39" s="13" t="s">
        <v>53</v>
      </c>
      <c r="B39" s="134">
        <v>970</v>
      </c>
      <c r="C39" s="114" t="s">
        <v>291</v>
      </c>
      <c r="D39" s="114">
        <v>13</v>
      </c>
      <c r="E39" s="114" t="s">
        <v>270</v>
      </c>
      <c r="F39" s="114">
        <v>200</v>
      </c>
      <c r="G39" s="115">
        <v>3.7</v>
      </c>
      <c r="H39" s="12"/>
    </row>
    <row r="40" spans="1:8" ht="101.25" customHeight="1" thickBot="1" x14ac:dyDescent="0.3">
      <c r="A40" s="23" t="s">
        <v>54</v>
      </c>
      <c r="B40" s="134">
        <v>970</v>
      </c>
      <c r="C40" s="114" t="s">
        <v>291</v>
      </c>
      <c r="D40" s="114">
        <v>13</v>
      </c>
      <c r="E40" s="114" t="s">
        <v>294</v>
      </c>
      <c r="F40" s="114" t="s">
        <v>248</v>
      </c>
      <c r="G40" s="115">
        <f>G43</f>
        <v>10</v>
      </c>
      <c r="H40" s="12"/>
    </row>
    <row r="41" spans="1:8" ht="29.25" customHeight="1" thickBot="1" x14ac:dyDescent="0.3">
      <c r="A41" s="13" t="s">
        <v>41</v>
      </c>
      <c r="B41" s="134">
        <v>970</v>
      </c>
      <c r="C41" s="114" t="s">
        <v>291</v>
      </c>
      <c r="D41" s="114">
        <v>13</v>
      </c>
      <c r="E41" s="114" t="s">
        <v>274</v>
      </c>
      <c r="F41" s="114" t="s">
        <v>248</v>
      </c>
      <c r="G41" s="115">
        <f>G43</f>
        <v>10</v>
      </c>
      <c r="H41" s="12"/>
    </row>
    <row r="42" spans="1:8" ht="81.75" customHeight="1" thickBot="1" x14ac:dyDescent="0.3">
      <c r="A42" s="13" t="s">
        <v>55</v>
      </c>
      <c r="B42" s="134">
        <v>970</v>
      </c>
      <c r="C42" s="114" t="s">
        <v>291</v>
      </c>
      <c r="D42" s="114">
        <v>13</v>
      </c>
      <c r="E42" s="114" t="s">
        <v>275</v>
      </c>
      <c r="F42" s="114" t="s">
        <v>248</v>
      </c>
      <c r="G42" s="115">
        <f>G43</f>
        <v>10</v>
      </c>
      <c r="H42" s="12"/>
    </row>
    <row r="43" spans="1:8" ht="40.5" customHeight="1" thickBot="1" x14ac:dyDescent="0.3">
      <c r="A43" s="13" t="s">
        <v>53</v>
      </c>
      <c r="B43" s="134">
        <v>970</v>
      </c>
      <c r="C43" s="114" t="s">
        <v>291</v>
      </c>
      <c r="D43" s="114">
        <v>13</v>
      </c>
      <c r="E43" s="114" t="s">
        <v>275</v>
      </c>
      <c r="F43" s="114">
        <v>200</v>
      </c>
      <c r="G43" s="115">
        <v>10</v>
      </c>
      <c r="H43" s="12"/>
    </row>
    <row r="44" spans="1:8" ht="106.5" customHeight="1" thickBot="1" x14ac:dyDescent="0.3">
      <c r="A44" s="24" t="s">
        <v>56</v>
      </c>
      <c r="B44" s="134">
        <v>970</v>
      </c>
      <c r="C44" s="114" t="s">
        <v>291</v>
      </c>
      <c r="D44" s="114">
        <v>13</v>
      </c>
      <c r="E44" s="119" t="s">
        <v>276</v>
      </c>
      <c r="F44" s="114" t="s">
        <v>248</v>
      </c>
      <c r="G44" s="118">
        <f>G45+G48+G51</f>
        <v>54.65</v>
      </c>
      <c r="H44" s="12"/>
    </row>
    <row r="45" spans="1:8" ht="31.5" customHeight="1" thickBot="1" x14ac:dyDescent="0.3">
      <c r="A45" s="25" t="s">
        <v>41</v>
      </c>
      <c r="B45" s="134">
        <v>970</v>
      </c>
      <c r="C45" s="114" t="s">
        <v>291</v>
      </c>
      <c r="D45" s="114">
        <v>13</v>
      </c>
      <c r="E45" s="119" t="s">
        <v>277</v>
      </c>
      <c r="F45" s="114" t="s">
        <v>248</v>
      </c>
      <c r="G45" s="118">
        <f>G47</f>
        <v>54.65</v>
      </c>
      <c r="H45" s="12"/>
    </row>
    <row r="46" spans="1:8" ht="32.25" customHeight="1" thickBot="1" x14ac:dyDescent="0.3">
      <c r="A46" s="25" t="s">
        <v>57</v>
      </c>
      <c r="B46" s="134">
        <v>970</v>
      </c>
      <c r="C46" s="114" t="s">
        <v>291</v>
      </c>
      <c r="D46" s="114">
        <v>13</v>
      </c>
      <c r="E46" s="119" t="s">
        <v>278</v>
      </c>
      <c r="F46" s="114" t="s">
        <v>248</v>
      </c>
      <c r="G46" s="118">
        <f>G47</f>
        <v>54.65</v>
      </c>
      <c r="H46" s="12"/>
    </row>
    <row r="47" spans="1:8" ht="32.25" customHeight="1" thickBot="1" x14ac:dyDescent="0.3">
      <c r="A47" s="26" t="s">
        <v>58</v>
      </c>
      <c r="B47" s="134">
        <v>970</v>
      </c>
      <c r="C47" s="114" t="s">
        <v>291</v>
      </c>
      <c r="D47" s="114">
        <v>13</v>
      </c>
      <c r="E47" s="119" t="s">
        <v>278</v>
      </c>
      <c r="F47" s="119">
        <v>200</v>
      </c>
      <c r="G47" s="118">
        <v>54.65</v>
      </c>
      <c r="H47" s="12"/>
    </row>
    <row r="48" spans="1:8" ht="0.75" customHeight="1" thickBot="1" x14ac:dyDescent="0.3">
      <c r="A48" s="25"/>
      <c r="B48" s="134"/>
      <c r="C48" s="114"/>
      <c r="D48" s="114"/>
      <c r="E48" s="119"/>
      <c r="F48" s="119"/>
      <c r="G48" s="118"/>
      <c r="H48" s="12"/>
    </row>
    <row r="49" spans="1:8" ht="35.25" hidden="1" customHeight="1" thickBot="1" x14ac:dyDescent="0.3">
      <c r="A49" s="25"/>
      <c r="B49" s="134"/>
      <c r="C49" s="114"/>
      <c r="D49" s="114"/>
      <c r="E49" s="119"/>
      <c r="F49" s="119"/>
      <c r="G49" s="118"/>
      <c r="H49" s="12"/>
    </row>
    <row r="50" spans="1:8" ht="29.25" hidden="1" customHeight="1" thickBot="1" x14ac:dyDescent="0.3">
      <c r="A50" s="25"/>
      <c r="B50" s="134"/>
      <c r="C50" s="114"/>
      <c r="D50" s="114"/>
      <c r="E50" s="119"/>
      <c r="F50" s="119"/>
      <c r="G50" s="118"/>
      <c r="H50" s="12"/>
    </row>
    <row r="51" spans="1:8" ht="42.75" hidden="1" customHeight="1" thickBot="1" x14ac:dyDescent="0.3">
      <c r="A51" s="25"/>
      <c r="B51" s="134"/>
      <c r="C51" s="114"/>
      <c r="D51" s="114"/>
      <c r="E51" s="119"/>
      <c r="F51" s="119"/>
      <c r="G51" s="118"/>
      <c r="H51" s="12"/>
    </row>
    <row r="52" spans="1:8" ht="48.75" hidden="1" customHeight="1" thickBot="1" x14ac:dyDescent="0.3">
      <c r="A52" s="25"/>
      <c r="B52" s="134"/>
      <c r="C52" s="114"/>
      <c r="D52" s="114"/>
      <c r="E52" s="120"/>
      <c r="F52" s="120"/>
      <c r="G52" s="115"/>
      <c r="H52" s="12"/>
    </row>
    <row r="53" spans="1:8" ht="12.75" hidden="1" customHeight="1" x14ac:dyDescent="0.25">
      <c r="A53" s="220"/>
      <c r="B53" s="218"/>
      <c r="C53" s="216"/>
      <c r="D53" s="216"/>
      <c r="E53" s="214"/>
      <c r="F53" s="214"/>
      <c r="G53" s="228"/>
      <c r="H53" s="208"/>
    </row>
    <row r="54" spans="1:8" ht="19.5" hidden="1" customHeight="1" thickBot="1" x14ac:dyDescent="0.3">
      <c r="A54" s="221"/>
      <c r="B54" s="219"/>
      <c r="C54" s="217"/>
      <c r="D54" s="217"/>
      <c r="E54" s="215"/>
      <c r="F54" s="215"/>
      <c r="G54" s="229"/>
      <c r="H54" s="208"/>
    </row>
    <row r="55" spans="1:8" ht="84.75" customHeight="1" thickBot="1" x14ac:dyDescent="0.3">
      <c r="A55" s="20" t="s">
        <v>61</v>
      </c>
      <c r="B55" s="134">
        <v>970</v>
      </c>
      <c r="C55" s="114" t="s">
        <v>291</v>
      </c>
      <c r="D55" s="114">
        <v>13</v>
      </c>
      <c r="E55" s="114" t="s">
        <v>280</v>
      </c>
      <c r="F55" s="114" t="s">
        <v>248</v>
      </c>
      <c r="G55" s="115">
        <f>G57</f>
        <v>185</v>
      </c>
      <c r="H55" s="12"/>
    </row>
    <row r="56" spans="1:8" ht="35.25" customHeight="1" thickBot="1" x14ac:dyDescent="0.3">
      <c r="A56" s="13" t="s">
        <v>41</v>
      </c>
      <c r="B56" s="134">
        <v>970</v>
      </c>
      <c r="C56" s="114" t="s">
        <v>291</v>
      </c>
      <c r="D56" s="114">
        <v>13</v>
      </c>
      <c r="E56" s="114">
        <v>700004000</v>
      </c>
      <c r="F56" s="114" t="s">
        <v>248</v>
      </c>
      <c r="G56" s="115">
        <f>G57</f>
        <v>185</v>
      </c>
      <c r="H56" s="12"/>
    </row>
    <row r="57" spans="1:8" ht="40.5" customHeight="1" thickBot="1" x14ac:dyDescent="0.3">
      <c r="A57" s="13" t="s">
        <v>62</v>
      </c>
      <c r="B57" s="134">
        <v>970</v>
      </c>
      <c r="C57" s="114" t="s">
        <v>291</v>
      </c>
      <c r="D57" s="114">
        <v>13</v>
      </c>
      <c r="E57" s="114">
        <v>700004060</v>
      </c>
      <c r="F57" s="114" t="s">
        <v>248</v>
      </c>
      <c r="G57" s="115">
        <f>G58+G59</f>
        <v>185</v>
      </c>
      <c r="H57" s="12"/>
    </row>
    <row r="58" spans="1:8" ht="44.25" customHeight="1" thickBot="1" x14ac:dyDescent="0.3">
      <c r="A58" s="16" t="s">
        <v>50</v>
      </c>
      <c r="B58" s="134">
        <v>970</v>
      </c>
      <c r="C58" s="114" t="s">
        <v>291</v>
      </c>
      <c r="D58" s="114">
        <v>13</v>
      </c>
      <c r="E58" s="114">
        <v>700004060</v>
      </c>
      <c r="F58" s="114">
        <v>200</v>
      </c>
      <c r="G58" s="115">
        <v>180</v>
      </c>
      <c r="H58" s="12"/>
    </row>
    <row r="59" spans="1:8" ht="24.75" customHeight="1" thickBot="1" x14ac:dyDescent="0.3">
      <c r="A59" s="14" t="s">
        <v>38</v>
      </c>
      <c r="B59" s="134">
        <v>970</v>
      </c>
      <c r="C59" s="114" t="s">
        <v>291</v>
      </c>
      <c r="D59" s="114">
        <v>13</v>
      </c>
      <c r="E59" s="114">
        <v>700004060</v>
      </c>
      <c r="F59" s="114">
        <v>800</v>
      </c>
      <c r="G59" s="115">
        <v>5</v>
      </c>
      <c r="H59" s="12"/>
    </row>
    <row r="60" spans="1:8" ht="15.75" thickBot="1" x14ac:dyDescent="0.3">
      <c r="A60" s="27" t="s">
        <v>63</v>
      </c>
      <c r="B60" s="136">
        <v>970</v>
      </c>
      <c r="C60" s="116" t="s">
        <v>292</v>
      </c>
      <c r="D60" s="116" t="s">
        <v>249</v>
      </c>
      <c r="E60" s="116" t="s">
        <v>247</v>
      </c>
      <c r="F60" s="116" t="s">
        <v>248</v>
      </c>
      <c r="G60" s="117">
        <f>G64</f>
        <v>338.6</v>
      </c>
      <c r="H60" s="12"/>
    </row>
    <row r="61" spans="1:8" ht="26.25" customHeight="1" thickBot="1" x14ac:dyDescent="0.3">
      <c r="A61" s="28" t="s">
        <v>64</v>
      </c>
      <c r="B61" s="137">
        <v>970</v>
      </c>
      <c r="C61" s="114" t="s">
        <v>292</v>
      </c>
      <c r="D61" s="114" t="s">
        <v>295</v>
      </c>
      <c r="E61" s="114" t="s">
        <v>247</v>
      </c>
      <c r="F61" s="114" t="s">
        <v>248</v>
      </c>
      <c r="G61" s="115">
        <f>G64</f>
        <v>338.6</v>
      </c>
      <c r="H61" s="12"/>
    </row>
    <row r="62" spans="1:8" ht="91.5" customHeight="1" thickBot="1" x14ac:dyDescent="0.3">
      <c r="A62" s="29" t="s">
        <v>30</v>
      </c>
      <c r="B62" s="134">
        <v>970</v>
      </c>
      <c r="C62" s="114" t="s">
        <v>292</v>
      </c>
      <c r="D62" s="114" t="s">
        <v>295</v>
      </c>
      <c r="E62" s="114">
        <v>100000000</v>
      </c>
      <c r="F62" s="114" t="s">
        <v>248</v>
      </c>
      <c r="G62" s="115">
        <f>G64</f>
        <v>338.6</v>
      </c>
      <c r="H62" s="12"/>
    </row>
    <row r="63" spans="1:8" ht="30.75" customHeight="1" thickBot="1" x14ac:dyDescent="0.3">
      <c r="A63" s="14" t="s">
        <v>65</v>
      </c>
      <c r="B63" s="134">
        <v>970</v>
      </c>
      <c r="C63" s="114" t="s">
        <v>292</v>
      </c>
      <c r="D63" s="114" t="s">
        <v>295</v>
      </c>
      <c r="E63" s="114">
        <v>100051000</v>
      </c>
      <c r="F63" s="114" t="s">
        <v>248</v>
      </c>
      <c r="G63" s="115">
        <f>G64</f>
        <v>338.6</v>
      </c>
      <c r="H63" s="12"/>
    </row>
    <row r="64" spans="1:8" ht="48" customHeight="1" thickBot="1" x14ac:dyDescent="0.3">
      <c r="A64" s="13" t="s">
        <v>66</v>
      </c>
      <c r="B64" s="134">
        <v>970</v>
      </c>
      <c r="C64" s="114" t="s">
        <v>292</v>
      </c>
      <c r="D64" s="114" t="s">
        <v>295</v>
      </c>
      <c r="E64" s="114" t="s">
        <v>321</v>
      </c>
      <c r="F64" s="114" t="s">
        <v>248</v>
      </c>
      <c r="G64" s="115">
        <f>G65+G66</f>
        <v>338.6</v>
      </c>
      <c r="H64" s="12"/>
    </row>
    <row r="65" spans="1:8" ht="87" customHeight="1" thickBot="1" x14ac:dyDescent="0.3">
      <c r="A65" s="14" t="s">
        <v>33</v>
      </c>
      <c r="B65" s="134">
        <v>970</v>
      </c>
      <c r="C65" s="114" t="s">
        <v>292</v>
      </c>
      <c r="D65" s="114" t="s">
        <v>295</v>
      </c>
      <c r="E65" s="114" t="s">
        <v>321</v>
      </c>
      <c r="F65" s="114">
        <v>100</v>
      </c>
      <c r="G65" s="115">
        <v>288.8</v>
      </c>
      <c r="H65" s="12"/>
    </row>
    <row r="66" spans="1:8" ht="42" customHeight="1" thickBot="1" x14ac:dyDescent="0.3">
      <c r="A66" s="14" t="s">
        <v>50</v>
      </c>
      <c r="B66" s="134">
        <v>970</v>
      </c>
      <c r="C66" s="114" t="s">
        <v>292</v>
      </c>
      <c r="D66" s="114" t="s">
        <v>295</v>
      </c>
      <c r="E66" s="114" t="s">
        <v>321</v>
      </c>
      <c r="F66" s="114">
        <v>200</v>
      </c>
      <c r="G66" s="115">
        <v>49.8</v>
      </c>
      <c r="H66" s="12"/>
    </row>
    <row r="67" spans="1:8" ht="34.5" customHeight="1" thickBot="1" x14ac:dyDescent="0.3">
      <c r="A67" s="23" t="s">
        <v>67</v>
      </c>
      <c r="B67" s="136">
        <v>970</v>
      </c>
      <c r="C67" s="116" t="s">
        <v>295</v>
      </c>
      <c r="D67" s="116" t="s">
        <v>249</v>
      </c>
      <c r="E67" s="116" t="s">
        <v>247</v>
      </c>
      <c r="F67" s="116" t="s">
        <v>248</v>
      </c>
      <c r="G67" s="117">
        <f>G72</f>
        <v>140</v>
      </c>
      <c r="H67" s="12"/>
    </row>
    <row r="68" spans="1:8" ht="58.5" customHeight="1" thickBot="1" x14ac:dyDescent="0.3">
      <c r="A68" s="13" t="s">
        <v>68</v>
      </c>
      <c r="B68" s="134">
        <v>970</v>
      </c>
      <c r="C68" s="114" t="s">
        <v>295</v>
      </c>
      <c r="D68" s="114">
        <v>10</v>
      </c>
      <c r="E68" s="114" t="s">
        <v>247</v>
      </c>
      <c r="F68" s="114" t="s">
        <v>248</v>
      </c>
      <c r="G68" s="115">
        <f>G72</f>
        <v>140</v>
      </c>
      <c r="H68" s="12"/>
    </row>
    <row r="69" spans="1:8" ht="81" customHeight="1" thickBot="1" x14ac:dyDescent="0.3">
      <c r="A69" s="15" t="s">
        <v>69</v>
      </c>
      <c r="B69" s="134">
        <v>970</v>
      </c>
      <c r="C69" s="114" t="s">
        <v>295</v>
      </c>
      <c r="D69" s="114">
        <v>10</v>
      </c>
      <c r="E69" s="114">
        <v>900000000</v>
      </c>
      <c r="F69" s="114" t="s">
        <v>248</v>
      </c>
      <c r="G69" s="115">
        <f>G72</f>
        <v>140</v>
      </c>
      <c r="H69" s="12"/>
    </row>
    <row r="70" spans="1:8" ht="30" customHeight="1" thickBot="1" x14ac:dyDescent="0.3">
      <c r="A70" s="13" t="s">
        <v>41</v>
      </c>
      <c r="B70" s="134">
        <v>970</v>
      </c>
      <c r="C70" s="114" t="s">
        <v>295</v>
      </c>
      <c r="D70" s="114">
        <v>10</v>
      </c>
      <c r="E70" s="114">
        <v>900004000</v>
      </c>
      <c r="F70" s="114" t="s">
        <v>248</v>
      </c>
      <c r="G70" s="115">
        <f>G72</f>
        <v>140</v>
      </c>
      <c r="H70" s="12"/>
    </row>
    <row r="71" spans="1:8" ht="43.5" customHeight="1" thickBot="1" x14ac:dyDescent="0.3">
      <c r="A71" s="14" t="s">
        <v>70</v>
      </c>
      <c r="B71" s="134">
        <v>970</v>
      </c>
      <c r="C71" s="114" t="s">
        <v>295</v>
      </c>
      <c r="D71" s="114">
        <v>10</v>
      </c>
      <c r="E71" s="114">
        <v>900004080</v>
      </c>
      <c r="F71" s="114" t="s">
        <v>248</v>
      </c>
      <c r="G71" s="115">
        <f>G72</f>
        <v>140</v>
      </c>
      <c r="H71" s="12"/>
    </row>
    <row r="72" spans="1:8" ht="45" customHeight="1" thickBot="1" x14ac:dyDescent="0.3">
      <c r="A72" s="16" t="s">
        <v>50</v>
      </c>
      <c r="B72" s="114">
        <v>970</v>
      </c>
      <c r="C72" s="114" t="s">
        <v>295</v>
      </c>
      <c r="D72" s="114">
        <v>10</v>
      </c>
      <c r="E72" s="114">
        <v>900004080</v>
      </c>
      <c r="F72" s="114">
        <v>200</v>
      </c>
      <c r="G72" s="115">
        <v>140</v>
      </c>
      <c r="H72" s="12"/>
    </row>
    <row r="73" spans="1:8" ht="21" customHeight="1" thickBot="1" x14ac:dyDescent="0.3">
      <c r="A73" s="15" t="s">
        <v>71</v>
      </c>
      <c r="B73" s="136">
        <v>970</v>
      </c>
      <c r="C73" s="116" t="s">
        <v>293</v>
      </c>
      <c r="D73" s="116" t="s">
        <v>249</v>
      </c>
      <c r="E73" s="116" t="s">
        <v>249</v>
      </c>
      <c r="F73" s="116" t="s">
        <v>249</v>
      </c>
      <c r="G73" s="117">
        <f>G74+G91</f>
        <v>10938.098000000002</v>
      </c>
      <c r="H73" s="12"/>
    </row>
    <row r="74" spans="1:8" ht="32.25" customHeight="1" thickBot="1" x14ac:dyDescent="0.3">
      <c r="A74" s="15" t="s">
        <v>72</v>
      </c>
      <c r="B74" s="134">
        <v>970</v>
      </c>
      <c r="C74" s="114" t="s">
        <v>293</v>
      </c>
      <c r="D74" s="114" t="s">
        <v>296</v>
      </c>
      <c r="E74" s="114" t="s">
        <v>249</v>
      </c>
      <c r="F74" s="114" t="s">
        <v>249</v>
      </c>
      <c r="G74" s="115">
        <f>G75</f>
        <v>10923.098000000002</v>
      </c>
      <c r="H74" s="12"/>
    </row>
    <row r="75" spans="1:8" ht="82.5" customHeight="1" thickBot="1" x14ac:dyDescent="0.3">
      <c r="A75" s="20" t="s">
        <v>73</v>
      </c>
      <c r="B75" s="134">
        <v>970</v>
      </c>
      <c r="C75" s="114" t="s">
        <v>293</v>
      </c>
      <c r="D75" s="114" t="s">
        <v>296</v>
      </c>
      <c r="E75" s="114">
        <v>1900000000</v>
      </c>
      <c r="F75" s="114" t="s">
        <v>248</v>
      </c>
      <c r="G75" s="115">
        <f>G76+G79+G81+G83+G85+G87+G89</f>
        <v>10923.098000000002</v>
      </c>
      <c r="H75" s="12"/>
    </row>
    <row r="76" spans="1:8" ht="33.75" customHeight="1" thickBot="1" x14ac:dyDescent="0.3">
      <c r="A76" s="13" t="s">
        <v>41</v>
      </c>
      <c r="B76" s="134">
        <v>970</v>
      </c>
      <c r="C76" s="114" t="s">
        <v>293</v>
      </c>
      <c r="D76" s="114" t="s">
        <v>296</v>
      </c>
      <c r="E76" s="114">
        <v>1900004000</v>
      </c>
      <c r="F76" s="114" t="s">
        <v>248</v>
      </c>
      <c r="G76" s="115">
        <f>G78</f>
        <v>5784.3</v>
      </c>
      <c r="H76" s="12"/>
    </row>
    <row r="77" spans="1:8" ht="34.5" customHeight="1" thickBot="1" x14ac:dyDescent="0.3">
      <c r="A77" s="13" t="s">
        <v>74</v>
      </c>
      <c r="B77" s="134">
        <v>970</v>
      </c>
      <c r="C77" s="114" t="s">
        <v>293</v>
      </c>
      <c r="D77" s="114" t="s">
        <v>296</v>
      </c>
      <c r="E77" s="114">
        <v>1900004300</v>
      </c>
      <c r="F77" s="114" t="s">
        <v>248</v>
      </c>
      <c r="G77" s="115">
        <f>G78</f>
        <v>5784.3</v>
      </c>
      <c r="H77" s="12"/>
    </row>
    <row r="78" spans="1:8" ht="30" customHeight="1" thickBot="1" x14ac:dyDescent="0.3">
      <c r="A78" s="13" t="s">
        <v>58</v>
      </c>
      <c r="B78" s="134">
        <v>970</v>
      </c>
      <c r="C78" s="114" t="s">
        <v>293</v>
      </c>
      <c r="D78" s="114" t="s">
        <v>296</v>
      </c>
      <c r="E78" s="114">
        <v>1900004300</v>
      </c>
      <c r="F78" s="114">
        <v>200</v>
      </c>
      <c r="G78" s="115">
        <v>5784.3</v>
      </c>
      <c r="H78" s="12"/>
    </row>
    <row r="79" spans="1:8" ht="1.5" hidden="1" customHeight="1" thickBot="1" x14ac:dyDescent="0.3">
      <c r="A79" s="13"/>
      <c r="B79" s="134"/>
      <c r="C79" s="114"/>
      <c r="D79" s="114"/>
      <c r="E79" s="114"/>
      <c r="F79" s="114"/>
      <c r="G79" s="115"/>
      <c r="H79" s="12"/>
    </row>
    <row r="80" spans="1:8" ht="38.25" hidden="1" customHeight="1" thickBot="1" x14ac:dyDescent="0.3">
      <c r="A80" s="13"/>
      <c r="B80" s="134"/>
      <c r="C80" s="114"/>
      <c r="D80" s="114"/>
      <c r="E80" s="114"/>
      <c r="F80" s="114"/>
      <c r="G80" s="115"/>
      <c r="H80" s="12"/>
    </row>
    <row r="81" spans="1:8" ht="102.75" customHeight="1" thickBot="1" x14ac:dyDescent="0.3">
      <c r="A81" s="13" t="s">
        <v>75</v>
      </c>
      <c r="B81" s="134">
        <v>970</v>
      </c>
      <c r="C81" s="114" t="s">
        <v>293</v>
      </c>
      <c r="D81" s="114" t="s">
        <v>296</v>
      </c>
      <c r="E81" s="114" t="s">
        <v>324</v>
      </c>
      <c r="F81" s="114" t="s">
        <v>248</v>
      </c>
      <c r="G81" s="115">
        <f>G82</f>
        <v>179.666</v>
      </c>
      <c r="H81" s="12"/>
    </row>
    <row r="82" spans="1:8" ht="34.5" customHeight="1" thickBot="1" x14ac:dyDescent="0.3">
      <c r="A82" s="13" t="s">
        <v>58</v>
      </c>
      <c r="B82" s="134">
        <v>970</v>
      </c>
      <c r="C82" s="114" t="s">
        <v>293</v>
      </c>
      <c r="D82" s="114" t="s">
        <v>296</v>
      </c>
      <c r="E82" s="114" t="s">
        <v>324</v>
      </c>
      <c r="F82" s="114">
        <v>200</v>
      </c>
      <c r="G82" s="115">
        <v>179.666</v>
      </c>
      <c r="H82" s="12"/>
    </row>
    <row r="83" spans="1:8" ht="96" customHeight="1" thickBot="1" x14ac:dyDescent="0.3">
      <c r="A83" s="13" t="s">
        <v>76</v>
      </c>
      <c r="B83" s="134">
        <v>970</v>
      </c>
      <c r="C83" s="114" t="s">
        <v>293</v>
      </c>
      <c r="D83" s="114" t="s">
        <v>296</v>
      </c>
      <c r="E83" s="114" t="s">
        <v>323</v>
      </c>
      <c r="F83" s="114" t="s">
        <v>248</v>
      </c>
      <c r="G83" s="115">
        <f>G84</f>
        <v>236.89699999999999</v>
      </c>
      <c r="H83" s="12"/>
    </row>
    <row r="84" spans="1:8" ht="33" customHeight="1" thickBot="1" x14ac:dyDescent="0.3">
      <c r="A84" s="13" t="s">
        <v>58</v>
      </c>
      <c r="B84" s="134">
        <v>970</v>
      </c>
      <c r="C84" s="114" t="s">
        <v>293</v>
      </c>
      <c r="D84" s="114" t="s">
        <v>296</v>
      </c>
      <c r="E84" s="114" t="s">
        <v>323</v>
      </c>
      <c r="F84" s="114">
        <v>200</v>
      </c>
      <c r="G84" s="115">
        <v>236.89699999999999</v>
      </c>
      <c r="H84" s="12"/>
    </row>
    <row r="85" spans="1:8" ht="116.25" customHeight="1" thickBot="1" x14ac:dyDescent="0.3">
      <c r="A85" s="13" t="s">
        <v>77</v>
      </c>
      <c r="B85" s="134">
        <v>970</v>
      </c>
      <c r="C85" s="114" t="s">
        <v>293</v>
      </c>
      <c r="D85" s="114" t="s">
        <v>296</v>
      </c>
      <c r="E85" s="114" t="s">
        <v>325</v>
      </c>
      <c r="F85" s="114" t="s">
        <v>248</v>
      </c>
      <c r="G85" s="115">
        <f>G86</f>
        <v>1376.221</v>
      </c>
      <c r="H85" s="12"/>
    </row>
    <row r="86" spans="1:8" ht="36" customHeight="1" thickBot="1" x14ac:dyDescent="0.3">
      <c r="A86" s="13" t="s">
        <v>58</v>
      </c>
      <c r="B86" s="134">
        <v>970</v>
      </c>
      <c r="C86" s="114" t="s">
        <v>293</v>
      </c>
      <c r="D86" s="114" t="s">
        <v>296</v>
      </c>
      <c r="E86" s="114" t="s">
        <v>325</v>
      </c>
      <c r="F86" s="114">
        <v>200</v>
      </c>
      <c r="G86" s="115">
        <v>1376.221</v>
      </c>
      <c r="H86" s="12"/>
    </row>
    <row r="87" spans="1:8" ht="45.75" customHeight="1" thickBot="1" x14ac:dyDescent="0.3">
      <c r="A87" s="13" t="s">
        <v>78</v>
      </c>
      <c r="B87" s="134">
        <v>970</v>
      </c>
      <c r="C87" s="114" t="s">
        <v>293</v>
      </c>
      <c r="D87" s="114" t="s">
        <v>296</v>
      </c>
      <c r="E87" s="114" t="s">
        <v>79</v>
      </c>
      <c r="F87" s="114" t="s">
        <v>248</v>
      </c>
      <c r="G87" s="115">
        <f>G88</f>
        <v>328.01400000000001</v>
      </c>
      <c r="H87" s="12"/>
    </row>
    <row r="88" spans="1:8" ht="30" customHeight="1" thickBot="1" x14ac:dyDescent="0.3">
      <c r="A88" s="13" t="s">
        <v>58</v>
      </c>
      <c r="B88" s="134">
        <v>970</v>
      </c>
      <c r="C88" s="114" t="s">
        <v>293</v>
      </c>
      <c r="D88" s="114" t="s">
        <v>296</v>
      </c>
      <c r="E88" s="114" t="s">
        <v>79</v>
      </c>
      <c r="F88" s="114">
        <v>200</v>
      </c>
      <c r="G88" s="115">
        <v>328.01400000000001</v>
      </c>
      <c r="H88" s="12"/>
    </row>
    <row r="89" spans="1:8" ht="42" customHeight="1" thickBot="1" x14ac:dyDescent="0.3">
      <c r="A89" s="13" t="s">
        <v>78</v>
      </c>
      <c r="B89" s="134">
        <v>970</v>
      </c>
      <c r="C89" s="114" t="s">
        <v>293</v>
      </c>
      <c r="D89" s="114" t="s">
        <v>296</v>
      </c>
      <c r="E89" s="114">
        <v>1900015210</v>
      </c>
      <c r="F89" s="114" t="s">
        <v>248</v>
      </c>
      <c r="G89" s="115">
        <f>G90</f>
        <v>3018</v>
      </c>
      <c r="H89" s="12"/>
    </row>
    <row r="90" spans="1:8" ht="35.25" customHeight="1" thickBot="1" x14ac:dyDescent="0.3">
      <c r="A90" s="13" t="s">
        <v>58</v>
      </c>
      <c r="B90" s="134">
        <v>970</v>
      </c>
      <c r="C90" s="114" t="s">
        <v>293</v>
      </c>
      <c r="D90" s="114" t="s">
        <v>296</v>
      </c>
      <c r="E90" s="114">
        <v>1900015210</v>
      </c>
      <c r="F90" s="114">
        <v>200</v>
      </c>
      <c r="G90" s="115">
        <v>3018</v>
      </c>
      <c r="H90" s="12"/>
    </row>
    <row r="91" spans="1:8" ht="34.5" customHeight="1" thickBot="1" x14ac:dyDescent="0.3">
      <c r="A91" s="23" t="s">
        <v>80</v>
      </c>
      <c r="B91" s="134">
        <v>970</v>
      </c>
      <c r="C91" s="114" t="s">
        <v>293</v>
      </c>
      <c r="D91" s="114">
        <v>12</v>
      </c>
      <c r="E91" s="114" t="s">
        <v>247</v>
      </c>
      <c r="F91" s="114" t="s">
        <v>248</v>
      </c>
      <c r="G91" s="115">
        <f>G95</f>
        <v>15</v>
      </c>
      <c r="H91" s="12"/>
    </row>
    <row r="92" spans="1:8" ht="85.5" customHeight="1" thickBot="1" x14ac:dyDescent="0.3">
      <c r="A92" s="24" t="s">
        <v>81</v>
      </c>
      <c r="B92" s="134">
        <v>970</v>
      </c>
      <c r="C92" s="114" t="s">
        <v>293</v>
      </c>
      <c r="D92" s="114">
        <v>12</v>
      </c>
      <c r="E92" s="114" t="s">
        <v>297</v>
      </c>
      <c r="F92" s="114" t="s">
        <v>248</v>
      </c>
      <c r="G92" s="115">
        <f>G95</f>
        <v>15</v>
      </c>
      <c r="H92" s="12"/>
    </row>
    <row r="93" spans="1:8" ht="33.75" customHeight="1" thickBot="1" x14ac:dyDescent="0.3">
      <c r="A93" s="13" t="s">
        <v>41</v>
      </c>
      <c r="B93" s="134">
        <v>970</v>
      </c>
      <c r="C93" s="114" t="s">
        <v>293</v>
      </c>
      <c r="D93" s="114">
        <v>12</v>
      </c>
      <c r="E93" s="114" t="s">
        <v>281</v>
      </c>
      <c r="F93" s="114" t="s">
        <v>248</v>
      </c>
      <c r="G93" s="115">
        <f>G95</f>
        <v>15</v>
      </c>
      <c r="H93" s="12"/>
    </row>
    <row r="94" spans="1:8" ht="57.75" customHeight="1" thickBot="1" x14ac:dyDescent="0.3">
      <c r="A94" s="13" t="s">
        <v>82</v>
      </c>
      <c r="B94" s="134">
        <v>970</v>
      </c>
      <c r="C94" s="114" t="s">
        <v>293</v>
      </c>
      <c r="D94" s="114">
        <v>12</v>
      </c>
      <c r="E94" s="114" t="s">
        <v>283</v>
      </c>
      <c r="F94" s="114" t="s">
        <v>248</v>
      </c>
      <c r="G94" s="115">
        <f>G95</f>
        <v>15</v>
      </c>
      <c r="H94" s="12"/>
    </row>
    <row r="95" spans="1:8" ht="42.75" customHeight="1" thickBot="1" x14ac:dyDescent="0.3">
      <c r="A95" s="13" t="s">
        <v>50</v>
      </c>
      <c r="B95" s="134">
        <v>970</v>
      </c>
      <c r="C95" s="114" t="s">
        <v>293</v>
      </c>
      <c r="D95" s="114">
        <v>12</v>
      </c>
      <c r="E95" s="114" t="s">
        <v>283</v>
      </c>
      <c r="F95" s="114">
        <v>200</v>
      </c>
      <c r="G95" s="115">
        <v>15</v>
      </c>
      <c r="H95" s="12"/>
    </row>
    <row r="96" spans="1:8" ht="21" customHeight="1" thickBot="1" x14ac:dyDescent="0.3">
      <c r="A96" s="15" t="s">
        <v>83</v>
      </c>
      <c r="B96" s="136">
        <v>970</v>
      </c>
      <c r="C96" s="116" t="s">
        <v>298</v>
      </c>
      <c r="D96" s="116" t="s">
        <v>249</v>
      </c>
      <c r="E96" s="116" t="s">
        <v>247</v>
      </c>
      <c r="F96" s="116" t="s">
        <v>248</v>
      </c>
      <c r="G96" s="117">
        <f>G97+G102+G107</f>
        <v>9208.101999999999</v>
      </c>
      <c r="H96" s="12"/>
    </row>
    <row r="97" spans="1:8" ht="21.75" customHeight="1" thickBot="1" x14ac:dyDescent="0.3">
      <c r="A97" s="15" t="s">
        <v>84</v>
      </c>
      <c r="B97" s="134">
        <v>970</v>
      </c>
      <c r="C97" s="114" t="s">
        <v>298</v>
      </c>
      <c r="D97" s="114" t="s">
        <v>291</v>
      </c>
      <c r="E97" s="114" t="s">
        <v>247</v>
      </c>
      <c r="F97" s="114" t="s">
        <v>248</v>
      </c>
      <c r="G97" s="115">
        <f>G101</f>
        <v>150</v>
      </c>
      <c r="H97" s="12"/>
    </row>
    <row r="98" spans="1:8" ht="99.75" customHeight="1" thickBot="1" x14ac:dyDescent="0.3">
      <c r="A98" s="15" t="s">
        <v>85</v>
      </c>
      <c r="B98" s="134">
        <v>970</v>
      </c>
      <c r="C98" s="114" t="s">
        <v>298</v>
      </c>
      <c r="D98" s="114" t="s">
        <v>291</v>
      </c>
      <c r="E98" s="114">
        <v>1000000000</v>
      </c>
      <c r="F98" s="114" t="s">
        <v>248</v>
      </c>
      <c r="G98" s="115">
        <f>G101</f>
        <v>150</v>
      </c>
      <c r="H98" s="12"/>
    </row>
    <row r="99" spans="1:8" ht="33" customHeight="1" thickBot="1" x14ac:dyDescent="0.3">
      <c r="A99" s="13" t="s">
        <v>41</v>
      </c>
      <c r="B99" s="134">
        <v>970</v>
      </c>
      <c r="C99" s="114" t="s">
        <v>298</v>
      </c>
      <c r="D99" s="114" t="s">
        <v>291</v>
      </c>
      <c r="E99" s="114">
        <v>1000004000</v>
      </c>
      <c r="F99" s="114" t="s">
        <v>248</v>
      </c>
      <c r="G99" s="115">
        <f>G101</f>
        <v>150</v>
      </c>
      <c r="H99" s="12"/>
    </row>
    <row r="100" spans="1:8" ht="32.25" customHeight="1" thickBot="1" x14ac:dyDescent="0.3">
      <c r="A100" s="14" t="s">
        <v>86</v>
      </c>
      <c r="B100" s="134">
        <v>970</v>
      </c>
      <c r="C100" s="114" t="s">
        <v>298</v>
      </c>
      <c r="D100" s="114" t="s">
        <v>291</v>
      </c>
      <c r="E100" s="114">
        <v>1000004090</v>
      </c>
      <c r="F100" s="114" t="s">
        <v>248</v>
      </c>
      <c r="G100" s="115">
        <f>G101</f>
        <v>150</v>
      </c>
      <c r="H100" s="12"/>
    </row>
    <row r="101" spans="1:8" ht="43.5" customHeight="1" thickBot="1" x14ac:dyDescent="0.3">
      <c r="A101" s="30" t="s">
        <v>50</v>
      </c>
      <c r="B101" s="134">
        <v>970</v>
      </c>
      <c r="C101" s="114" t="s">
        <v>298</v>
      </c>
      <c r="D101" s="114" t="s">
        <v>291</v>
      </c>
      <c r="E101" s="114">
        <v>1000004090</v>
      </c>
      <c r="F101" s="114">
        <v>200</v>
      </c>
      <c r="G101" s="115">
        <v>150</v>
      </c>
      <c r="H101" s="12"/>
    </row>
    <row r="102" spans="1:8" ht="27" customHeight="1" thickBot="1" x14ac:dyDescent="0.3">
      <c r="A102" s="29" t="s">
        <v>87</v>
      </c>
      <c r="B102" s="134">
        <v>970</v>
      </c>
      <c r="C102" s="114" t="s">
        <v>298</v>
      </c>
      <c r="D102" s="114" t="s">
        <v>292</v>
      </c>
      <c r="E102" s="114" t="s">
        <v>247</v>
      </c>
      <c r="F102" s="114" t="s">
        <v>248</v>
      </c>
      <c r="G102" s="115">
        <f>G106</f>
        <v>990</v>
      </c>
      <c r="H102" s="12"/>
    </row>
    <row r="103" spans="1:8" ht="85.5" customHeight="1" thickBot="1" x14ac:dyDescent="0.3">
      <c r="A103" s="15" t="s">
        <v>81</v>
      </c>
      <c r="B103" s="134">
        <v>970</v>
      </c>
      <c r="C103" s="114" t="s">
        <v>298</v>
      </c>
      <c r="D103" s="114" t="s">
        <v>292</v>
      </c>
      <c r="E103" s="114" t="s">
        <v>280</v>
      </c>
      <c r="F103" s="114" t="s">
        <v>248</v>
      </c>
      <c r="G103" s="115">
        <f>G106</f>
        <v>990</v>
      </c>
      <c r="H103" s="12"/>
    </row>
    <row r="104" spans="1:8" ht="34.5" customHeight="1" thickBot="1" x14ac:dyDescent="0.3">
      <c r="A104" s="14" t="s">
        <v>41</v>
      </c>
      <c r="B104" s="134">
        <v>970</v>
      </c>
      <c r="C104" s="114" t="s">
        <v>298</v>
      </c>
      <c r="D104" s="114" t="s">
        <v>292</v>
      </c>
      <c r="E104" s="114" t="s">
        <v>281</v>
      </c>
      <c r="F104" s="114" t="s">
        <v>248</v>
      </c>
      <c r="G104" s="115">
        <f>G106</f>
        <v>990</v>
      </c>
      <c r="H104" s="12"/>
    </row>
    <row r="105" spans="1:8" ht="30" customHeight="1" thickBot="1" x14ac:dyDescent="0.3">
      <c r="A105" s="14" t="s">
        <v>88</v>
      </c>
      <c r="B105" s="134">
        <v>970</v>
      </c>
      <c r="C105" s="114" t="s">
        <v>298</v>
      </c>
      <c r="D105" s="114" t="s">
        <v>292</v>
      </c>
      <c r="E105" s="114" t="s">
        <v>282</v>
      </c>
      <c r="F105" s="114" t="s">
        <v>248</v>
      </c>
      <c r="G105" s="115">
        <f>G106</f>
        <v>990</v>
      </c>
      <c r="H105" s="12"/>
    </row>
    <row r="106" spans="1:8" ht="48" customHeight="1" thickBot="1" x14ac:dyDescent="0.3">
      <c r="A106" s="14" t="s">
        <v>50</v>
      </c>
      <c r="B106" s="134">
        <v>970</v>
      </c>
      <c r="C106" s="114" t="s">
        <v>298</v>
      </c>
      <c r="D106" s="114" t="s">
        <v>292</v>
      </c>
      <c r="E106" s="114" t="s">
        <v>282</v>
      </c>
      <c r="F106" s="114">
        <v>200</v>
      </c>
      <c r="G106" s="115">
        <v>990</v>
      </c>
      <c r="H106" s="12"/>
    </row>
    <row r="107" spans="1:8" ht="15.75" thickBot="1" x14ac:dyDescent="0.3">
      <c r="A107" s="15" t="s">
        <v>89</v>
      </c>
      <c r="B107" s="134">
        <v>970</v>
      </c>
      <c r="C107" s="114" t="s">
        <v>298</v>
      </c>
      <c r="D107" s="114" t="s">
        <v>295</v>
      </c>
      <c r="E107" s="114" t="s">
        <v>251</v>
      </c>
      <c r="F107" s="114" t="s">
        <v>248</v>
      </c>
      <c r="G107" s="115">
        <f>G108+G125+G128</f>
        <v>8068.1019999999999</v>
      </c>
      <c r="H107" s="12"/>
    </row>
    <row r="108" spans="1:8" ht="87.75" customHeight="1" thickBot="1" x14ac:dyDescent="0.3">
      <c r="A108" s="15" t="s">
        <v>30</v>
      </c>
      <c r="B108" s="134">
        <v>970</v>
      </c>
      <c r="C108" s="114" t="s">
        <v>298</v>
      </c>
      <c r="D108" s="114" t="s">
        <v>295</v>
      </c>
      <c r="E108" s="114" t="s">
        <v>252</v>
      </c>
      <c r="F108" s="114" t="s">
        <v>248</v>
      </c>
      <c r="G108" s="115">
        <f>G109+G115</f>
        <v>4075.904</v>
      </c>
      <c r="H108" s="12"/>
    </row>
    <row r="109" spans="1:8" ht="71.25" customHeight="1" thickBot="1" x14ac:dyDescent="0.3">
      <c r="A109" s="13" t="s">
        <v>59</v>
      </c>
      <c r="B109" s="134">
        <v>970</v>
      </c>
      <c r="C109" s="114" t="s">
        <v>298</v>
      </c>
      <c r="D109" s="114" t="s">
        <v>295</v>
      </c>
      <c r="E109" s="114" t="s">
        <v>290</v>
      </c>
      <c r="F109" s="114" t="s">
        <v>248</v>
      </c>
      <c r="G109" s="115">
        <f>G110+G112</f>
        <v>80.099999999999994</v>
      </c>
      <c r="H109" s="12"/>
    </row>
    <row r="110" spans="1:8" ht="34.5" customHeight="1" thickBot="1" x14ac:dyDescent="0.3">
      <c r="A110" s="14" t="s">
        <v>90</v>
      </c>
      <c r="B110" s="134">
        <v>970</v>
      </c>
      <c r="C110" s="114" t="s">
        <v>298</v>
      </c>
      <c r="D110" s="114" t="s">
        <v>295</v>
      </c>
      <c r="E110" s="114" t="s">
        <v>317</v>
      </c>
      <c r="F110" s="114" t="s">
        <v>248</v>
      </c>
      <c r="G110" s="115">
        <f>G111</f>
        <v>79.099999999999994</v>
      </c>
      <c r="H110" s="12"/>
    </row>
    <row r="111" spans="1:8" ht="44.25" customHeight="1" thickBot="1" x14ac:dyDescent="0.3">
      <c r="A111" s="14" t="s">
        <v>50</v>
      </c>
      <c r="B111" s="134">
        <v>970</v>
      </c>
      <c r="C111" s="114" t="s">
        <v>298</v>
      </c>
      <c r="D111" s="114" t="s">
        <v>295</v>
      </c>
      <c r="E111" s="114" t="s">
        <v>317</v>
      </c>
      <c r="F111" s="114">
        <v>200</v>
      </c>
      <c r="G111" s="115">
        <v>79.099999999999994</v>
      </c>
      <c r="H111" s="12"/>
    </row>
    <row r="112" spans="1:8" ht="45.75" customHeight="1" thickBot="1" x14ac:dyDescent="0.3">
      <c r="A112" s="13" t="s">
        <v>60</v>
      </c>
      <c r="B112" s="134">
        <v>970</v>
      </c>
      <c r="C112" s="114" t="s">
        <v>298</v>
      </c>
      <c r="D112" s="114" t="s">
        <v>295</v>
      </c>
      <c r="E112" s="114" t="s">
        <v>327</v>
      </c>
      <c r="F112" s="114" t="s">
        <v>248</v>
      </c>
      <c r="G112" s="115">
        <f>G114</f>
        <v>1</v>
      </c>
      <c r="H112" s="12"/>
    </row>
    <row r="113" spans="1:8" ht="45.75" customHeight="1" thickBot="1" x14ac:dyDescent="0.3">
      <c r="A113" s="14" t="s">
        <v>92</v>
      </c>
      <c r="B113" s="134">
        <v>970</v>
      </c>
      <c r="C113" s="114" t="s">
        <v>298</v>
      </c>
      <c r="D113" s="114" t="s">
        <v>295</v>
      </c>
      <c r="E113" s="114" t="s">
        <v>327</v>
      </c>
      <c r="F113" s="114" t="s">
        <v>248</v>
      </c>
      <c r="G113" s="115">
        <f>G114</f>
        <v>1</v>
      </c>
      <c r="H113" s="12"/>
    </row>
    <row r="114" spans="1:8" ht="43.5" customHeight="1" thickBot="1" x14ac:dyDescent="0.3">
      <c r="A114" s="14" t="s">
        <v>50</v>
      </c>
      <c r="B114" s="134">
        <v>970</v>
      </c>
      <c r="C114" s="114" t="s">
        <v>298</v>
      </c>
      <c r="D114" s="114" t="s">
        <v>295</v>
      </c>
      <c r="E114" s="114" t="s">
        <v>327</v>
      </c>
      <c r="F114" s="114">
        <v>200</v>
      </c>
      <c r="G114" s="115">
        <v>1</v>
      </c>
      <c r="H114" s="12"/>
    </row>
    <row r="115" spans="1:8" ht="15.75" thickBot="1" x14ac:dyDescent="0.3">
      <c r="A115" s="15" t="s">
        <v>89</v>
      </c>
      <c r="B115" s="134">
        <v>970</v>
      </c>
      <c r="C115" s="114" t="s">
        <v>298</v>
      </c>
      <c r="D115" s="114" t="s">
        <v>295</v>
      </c>
      <c r="E115" s="114" t="s">
        <v>263</v>
      </c>
      <c r="F115" s="114" t="s">
        <v>248</v>
      </c>
      <c r="G115" s="115">
        <f>G116+G118+G120+G122</f>
        <v>3995.8040000000001</v>
      </c>
      <c r="H115" s="12"/>
    </row>
    <row r="116" spans="1:8" ht="27" customHeight="1" thickBot="1" x14ac:dyDescent="0.3">
      <c r="A116" s="15" t="s">
        <v>93</v>
      </c>
      <c r="B116" s="134">
        <v>970</v>
      </c>
      <c r="C116" s="114" t="s">
        <v>298</v>
      </c>
      <c r="D116" s="114" t="s">
        <v>295</v>
      </c>
      <c r="E116" s="114" t="s">
        <v>264</v>
      </c>
      <c r="F116" s="114" t="s">
        <v>248</v>
      </c>
      <c r="G116" s="115">
        <f>G117</f>
        <v>1306.704</v>
      </c>
      <c r="H116" s="12"/>
    </row>
    <row r="117" spans="1:8" ht="51.75" customHeight="1" thickBot="1" x14ac:dyDescent="0.3">
      <c r="A117" s="16" t="s">
        <v>50</v>
      </c>
      <c r="B117" s="134">
        <v>970</v>
      </c>
      <c r="C117" s="114" t="s">
        <v>298</v>
      </c>
      <c r="D117" s="114" t="s">
        <v>295</v>
      </c>
      <c r="E117" s="114" t="s">
        <v>264</v>
      </c>
      <c r="F117" s="114">
        <v>200</v>
      </c>
      <c r="G117" s="115">
        <v>1306.704</v>
      </c>
      <c r="H117" s="12"/>
    </row>
    <row r="118" spans="1:8" ht="15.75" thickBot="1" x14ac:dyDescent="0.3">
      <c r="A118" s="15" t="s">
        <v>94</v>
      </c>
      <c r="B118" s="134">
        <v>970</v>
      </c>
      <c r="C118" s="114" t="s">
        <v>298</v>
      </c>
      <c r="D118" s="114" t="s">
        <v>295</v>
      </c>
      <c r="E118" s="114" t="s">
        <v>265</v>
      </c>
      <c r="F118" s="114" t="s">
        <v>248</v>
      </c>
      <c r="G118" s="115">
        <f>G119</f>
        <v>165</v>
      </c>
      <c r="H118" s="12"/>
    </row>
    <row r="119" spans="1:8" ht="42" customHeight="1" thickBot="1" x14ac:dyDescent="0.3">
      <c r="A119" s="13" t="s">
        <v>95</v>
      </c>
      <c r="B119" s="134">
        <v>970</v>
      </c>
      <c r="C119" s="114" t="s">
        <v>298</v>
      </c>
      <c r="D119" s="114" t="s">
        <v>295</v>
      </c>
      <c r="E119" s="114" t="s">
        <v>265</v>
      </c>
      <c r="F119" s="114">
        <v>200</v>
      </c>
      <c r="G119" s="115">
        <v>165</v>
      </c>
      <c r="H119" s="12"/>
    </row>
    <row r="120" spans="1:8" ht="26.25" thickBot="1" x14ac:dyDescent="0.3">
      <c r="A120" s="15" t="s">
        <v>96</v>
      </c>
      <c r="B120" s="134">
        <v>970</v>
      </c>
      <c r="C120" s="114" t="s">
        <v>298</v>
      </c>
      <c r="D120" s="114" t="s">
        <v>295</v>
      </c>
      <c r="E120" s="114" t="s">
        <v>266</v>
      </c>
      <c r="F120" s="114" t="s">
        <v>248</v>
      </c>
      <c r="G120" s="115">
        <f>G121</f>
        <v>602.70000000000005</v>
      </c>
      <c r="H120" s="12"/>
    </row>
    <row r="121" spans="1:8" ht="90" thickBot="1" x14ac:dyDescent="0.3">
      <c r="A121" s="14" t="s">
        <v>36</v>
      </c>
      <c r="B121" s="134">
        <v>970</v>
      </c>
      <c r="C121" s="114" t="s">
        <v>298</v>
      </c>
      <c r="D121" s="114" t="s">
        <v>295</v>
      </c>
      <c r="E121" s="114" t="s">
        <v>266</v>
      </c>
      <c r="F121" s="114">
        <v>100</v>
      </c>
      <c r="G121" s="115">
        <v>602.70000000000005</v>
      </c>
      <c r="H121" s="12"/>
    </row>
    <row r="122" spans="1:8" ht="33" customHeight="1" thickBot="1" x14ac:dyDescent="0.3">
      <c r="A122" s="15" t="s">
        <v>97</v>
      </c>
      <c r="B122" s="134">
        <v>970</v>
      </c>
      <c r="C122" s="114" t="s">
        <v>298</v>
      </c>
      <c r="D122" s="114" t="s">
        <v>295</v>
      </c>
      <c r="E122" s="114" t="s">
        <v>267</v>
      </c>
      <c r="F122" s="114" t="s">
        <v>248</v>
      </c>
      <c r="G122" s="115">
        <f>G123+G124</f>
        <v>1921.3999999999999</v>
      </c>
      <c r="H122" s="12"/>
    </row>
    <row r="123" spans="1:8" ht="96.75" customHeight="1" thickBot="1" x14ac:dyDescent="0.3">
      <c r="A123" s="14" t="s">
        <v>49</v>
      </c>
      <c r="B123" s="134">
        <v>970</v>
      </c>
      <c r="C123" s="114" t="s">
        <v>298</v>
      </c>
      <c r="D123" s="114" t="s">
        <v>295</v>
      </c>
      <c r="E123" s="114" t="s">
        <v>267</v>
      </c>
      <c r="F123" s="114">
        <v>100</v>
      </c>
      <c r="G123" s="115">
        <v>1202.5999999999999</v>
      </c>
      <c r="H123" s="12"/>
    </row>
    <row r="124" spans="1:8" ht="39" thickBot="1" x14ac:dyDescent="0.3">
      <c r="A124" s="31" t="s">
        <v>50</v>
      </c>
      <c r="B124" s="134">
        <v>970</v>
      </c>
      <c r="C124" s="114" t="s">
        <v>298</v>
      </c>
      <c r="D124" s="114" t="s">
        <v>295</v>
      </c>
      <c r="E124" s="114" t="s">
        <v>267</v>
      </c>
      <c r="F124" s="114">
        <v>200</v>
      </c>
      <c r="G124" s="115">
        <v>718.8</v>
      </c>
      <c r="H124" s="12"/>
    </row>
    <row r="125" spans="1:8" ht="41.25" customHeight="1" thickBot="1" x14ac:dyDescent="0.3">
      <c r="A125" s="15" t="s">
        <v>346</v>
      </c>
      <c r="B125" s="87">
        <v>970</v>
      </c>
      <c r="C125" s="83" t="s">
        <v>298</v>
      </c>
      <c r="D125" s="83" t="s">
        <v>295</v>
      </c>
      <c r="E125" s="83" t="s">
        <v>341</v>
      </c>
      <c r="F125" s="83" t="s">
        <v>248</v>
      </c>
      <c r="G125" s="80">
        <f>G127</f>
        <v>3176.3</v>
      </c>
      <c r="H125" s="12"/>
    </row>
    <row r="126" spans="1:8" ht="31.5" customHeight="1" thickBot="1" x14ac:dyDescent="0.3">
      <c r="A126" s="172" t="s">
        <v>343</v>
      </c>
      <c r="B126" s="87">
        <v>970</v>
      </c>
      <c r="C126" s="83" t="s">
        <v>298</v>
      </c>
      <c r="D126" s="83" t="s">
        <v>295</v>
      </c>
      <c r="E126" s="83" t="s">
        <v>344</v>
      </c>
      <c r="F126" s="83" t="s">
        <v>248</v>
      </c>
      <c r="G126" s="80">
        <f>G127</f>
        <v>3176.3</v>
      </c>
      <c r="H126" s="12"/>
    </row>
    <row r="127" spans="1:8" ht="48.75" customHeight="1" thickBot="1" x14ac:dyDescent="0.3">
      <c r="A127" s="172" t="s">
        <v>50</v>
      </c>
      <c r="B127" s="87">
        <v>970</v>
      </c>
      <c r="C127" s="83" t="s">
        <v>298</v>
      </c>
      <c r="D127" s="83" t="s">
        <v>295</v>
      </c>
      <c r="E127" s="83" t="s">
        <v>344</v>
      </c>
      <c r="F127" s="83">
        <v>200</v>
      </c>
      <c r="G127" s="80">
        <v>3176.3</v>
      </c>
      <c r="H127" s="12"/>
    </row>
    <row r="128" spans="1:8" ht="69.75" customHeight="1" thickBot="1" x14ac:dyDescent="0.3">
      <c r="A128" s="32" t="s">
        <v>98</v>
      </c>
      <c r="B128" s="135">
        <v>970</v>
      </c>
      <c r="C128" s="135" t="s">
        <v>298</v>
      </c>
      <c r="D128" s="135" t="s">
        <v>295</v>
      </c>
      <c r="E128" s="135" t="s">
        <v>280</v>
      </c>
      <c r="F128" s="138" t="s">
        <v>248</v>
      </c>
      <c r="G128" s="139">
        <f>G129</f>
        <v>815.89799999999991</v>
      </c>
      <c r="H128" s="12"/>
    </row>
    <row r="129" spans="1:8" ht="46.5" customHeight="1" thickBot="1" x14ac:dyDescent="0.3">
      <c r="A129" s="33" t="s">
        <v>41</v>
      </c>
      <c r="B129" s="135">
        <v>970</v>
      </c>
      <c r="C129" s="135" t="s">
        <v>298</v>
      </c>
      <c r="D129" s="135" t="s">
        <v>295</v>
      </c>
      <c r="E129" s="135" t="s">
        <v>284</v>
      </c>
      <c r="F129" s="138" t="s">
        <v>248</v>
      </c>
      <c r="G129" s="139">
        <f>G130+G132+G134</f>
        <v>815.89799999999991</v>
      </c>
      <c r="H129" s="12"/>
    </row>
    <row r="130" spans="1:8" s="154" customFormat="1" ht="60" customHeight="1" thickBot="1" x14ac:dyDescent="0.3">
      <c r="A130" s="152" t="s">
        <v>99</v>
      </c>
      <c r="B130" s="140">
        <v>970</v>
      </c>
      <c r="C130" s="140" t="s">
        <v>298</v>
      </c>
      <c r="D130" s="140" t="s">
        <v>295</v>
      </c>
      <c r="E130" s="140" t="s">
        <v>334</v>
      </c>
      <c r="F130" s="138" t="s">
        <v>248</v>
      </c>
      <c r="G130" s="139">
        <f>G131</f>
        <v>214.7</v>
      </c>
      <c r="H130" s="153"/>
    </row>
    <row r="131" spans="1:8" s="154" customFormat="1" ht="44.25" customHeight="1" thickBot="1" x14ac:dyDescent="0.3">
      <c r="A131" s="155" t="s">
        <v>50</v>
      </c>
      <c r="B131" s="141">
        <v>970</v>
      </c>
      <c r="C131" s="141" t="s">
        <v>298</v>
      </c>
      <c r="D131" s="156" t="s">
        <v>295</v>
      </c>
      <c r="E131" s="157" t="s">
        <v>334</v>
      </c>
      <c r="F131" s="142">
        <v>200</v>
      </c>
      <c r="G131" s="139">
        <v>214.7</v>
      </c>
      <c r="H131" s="153"/>
    </row>
    <row r="132" spans="1:8" s="154" customFormat="1" ht="44.25" customHeight="1" thickBot="1" x14ac:dyDescent="0.3">
      <c r="A132" s="155" t="s">
        <v>312</v>
      </c>
      <c r="B132" s="141">
        <v>970</v>
      </c>
      <c r="C132" s="141" t="s">
        <v>298</v>
      </c>
      <c r="D132" s="156" t="s">
        <v>295</v>
      </c>
      <c r="E132" s="158" t="s">
        <v>328</v>
      </c>
      <c r="F132" s="144" t="s">
        <v>248</v>
      </c>
      <c r="G132" s="143">
        <f>G133</f>
        <v>501.19799999999998</v>
      </c>
      <c r="H132" s="153"/>
    </row>
    <row r="133" spans="1:8" ht="44.25" customHeight="1" thickBot="1" x14ac:dyDescent="0.3">
      <c r="A133" s="37" t="s">
        <v>50</v>
      </c>
      <c r="B133" s="141">
        <v>970</v>
      </c>
      <c r="C133" s="141" t="s">
        <v>298</v>
      </c>
      <c r="D133" s="141" t="s">
        <v>295</v>
      </c>
      <c r="E133" s="121" t="s">
        <v>328</v>
      </c>
      <c r="F133" s="144" t="s">
        <v>313</v>
      </c>
      <c r="G133" s="118">
        <v>501.19799999999998</v>
      </c>
      <c r="H133" s="101"/>
    </row>
    <row r="134" spans="1:8" ht="44.25" customHeight="1" thickBot="1" x14ac:dyDescent="0.3">
      <c r="A134" s="37" t="s">
        <v>314</v>
      </c>
      <c r="B134" s="141">
        <v>970</v>
      </c>
      <c r="C134" s="141" t="s">
        <v>298</v>
      </c>
      <c r="D134" s="141" t="s">
        <v>295</v>
      </c>
      <c r="E134" s="121" t="s">
        <v>329</v>
      </c>
      <c r="F134" s="120" t="s">
        <v>248</v>
      </c>
      <c r="G134" s="115">
        <f>G135</f>
        <v>100</v>
      </c>
      <c r="H134" s="101"/>
    </row>
    <row r="135" spans="1:8" ht="44.25" customHeight="1" thickBot="1" x14ac:dyDescent="0.3">
      <c r="A135" s="37" t="s">
        <v>50</v>
      </c>
      <c r="B135" s="141">
        <v>970</v>
      </c>
      <c r="C135" s="141" t="s">
        <v>298</v>
      </c>
      <c r="D135" s="141" t="s">
        <v>295</v>
      </c>
      <c r="E135" s="121" t="s">
        <v>329</v>
      </c>
      <c r="F135" s="120" t="s">
        <v>313</v>
      </c>
      <c r="G135" s="115">
        <v>100</v>
      </c>
      <c r="H135" s="101"/>
    </row>
    <row r="136" spans="1:8" ht="29.25" customHeight="1" thickBot="1" x14ac:dyDescent="0.3">
      <c r="A136" s="15" t="s">
        <v>100</v>
      </c>
      <c r="B136" s="136">
        <v>970</v>
      </c>
      <c r="C136" s="116" t="s">
        <v>299</v>
      </c>
      <c r="D136" s="116" t="s">
        <v>249</v>
      </c>
      <c r="E136" s="116" t="s">
        <v>247</v>
      </c>
      <c r="F136" s="145" t="s">
        <v>248</v>
      </c>
      <c r="G136" s="146">
        <f>G138</f>
        <v>150</v>
      </c>
      <c r="H136" s="102"/>
    </row>
    <row r="137" spans="1:8" ht="44.25" customHeight="1" thickBot="1" x14ac:dyDescent="0.3">
      <c r="A137" s="125" t="s">
        <v>102</v>
      </c>
      <c r="B137" s="136">
        <v>970</v>
      </c>
      <c r="C137" s="116" t="s">
        <v>299</v>
      </c>
      <c r="D137" s="116" t="s">
        <v>249</v>
      </c>
      <c r="E137" s="116" t="s">
        <v>279</v>
      </c>
      <c r="F137" s="145" t="s">
        <v>248</v>
      </c>
      <c r="G137" s="146">
        <f>G138</f>
        <v>150</v>
      </c>
      <c r="H137" s="112"/>
    </row>
    <row r="138" spans="1:8" ht="28.5" customHeight="1" thickBot="1" x14ac:dyDescent="0.3">
      <c r="A138" s="33" t="s">
        <v>41</v>
      </c>
      <c r="B138" s="134">
        <v>970</v>
      </c>
      <c r="C138" s="114" t="s">
        <v>299</v>
      </c>
      <c r="D138" s="114" t="s">
        <v>298</v>
      </c>
      <c r="E138" s="114" t="s">
        <v>330</v>
      </c>
      <c r="F138" s="114" t="s">
        <v>248</v>
      </c>
      <c r="G138" s="115">
        <f>G141+G143</f>
        <v>150</v>
      </c>
      <c r="H138" s="12"/>
    </row>
    <row r="139" spans="1:8" ht="1.5" hidden="1" customHeight="1" thickBot="1" x14ac:dyDescent="0.3">
      <c r="A139" s="20"/>
      <c r="B139" s="134"/>
      <c r="C139" s="114"/>
      <c r="D139" s="114"/>
      <c r="E139" s="114"/>
      <c r="F139" s="114"/>
      <c r="G139" s="115"/>
      <c r="H139" s="12"/>
    </row>
    <row r="140" spans="1:8" ht="0.75" hidden="1" customHeight="1" thickBot="1" x14ac:dyDescent="0.3">
      <c r="A140" s="19"/>
      <c r="B140" s="134"/>
      <c r="C140" s="114"/>
      <c r="D140" s="114"/>
      <c r="E140" s="114"/>
      <c r="F140" s="114"/>
      <c r="G140" s="115"/>
      <c r="H140" s="12"/>
    </row>
    <row r="141" spans="1:8" ht="15.75" thickBot="1" x14ac:dyDescent="0.3">
      <c r="A141" s="14" t="s">
        <v>103</v>
      </c>
      <c r="B141" s="134">
        <v>970</v>
      </c>
      <c r="C141" s="114" t="s">
        <v>299</v>
      </c>
      <c r="D141" s="114" t="s">
        <v>298</v>
      </c>
      <c r="E141" s="114" t="s">
        <v>332</v>
      </c>
      <c r="F141" s="114" t="s">
        <v>248</v>
      </c>
      <c r="G141" s="115">
        <f>G142</f>
        <v>50</v>
      </c>
      <c r="H141" s="12"/>
    </row>
    <row r="142" spans="1:8" ht="43.5" customHeight="1" thickBot="1" x14ac:dyDescent="0.3">
      <c r="A142" s="14" t="s">
        <v>50</v>
      </c>
      <c r="B142" s="134">
        <v>970</v>
      </c>
      <c r="C142" s="114" t="s">
        <v>299</v>
      </c>
      <c r="D142" s="114" t="s">
        <v>298</v>
      </c>
      <c r="E142" s="114" t="s">
        <v>332</v>
      </c>
      <c r="F142" s="114">
        <v>200</v>
      </c>
      <c r="G142" s="115">
        <v>50</v>
      </c>
      <c r="H142" s="12"/>
    </row>
    <row r="143" spans="1:8" ht="69" customHeight="1" thickBot="1" x14ac:dyDescent="0.3">
      <c r="A143" s="14" t="s">
        <v>104</v>
      </c>
      <c r="B143" s="134">
        <v>970</v>
      </c>
      <c r="C143" s="114" t="s">
        <v>299</v>
      </c>
      <c r="D143" s="114" t="s">
        <v>298</v>
      </c>
      <c r="E143" s="114" t="s">
        <v>333</v>
      </c>
      <c r="F143" s="114" t="s">
        <v>248</v>
      </c>
      <c r="G143" s="115">
        <f>G144</f>
        <v>100</v>
      </c>
      <c r="H143" s="12"/>
    </row>
    <row r="144" spans="1:8" ht="41.25" customHeight="1" thickBot="1" x14ac:dyDescent="0.3">
      <c r="A144" s="14" t="s">
        <v>105</v>
      </c>
      <c r="B144" s="134">
        <v>970</v>
      </c>
      <c r="C144" s="114" t="s">
        <v>299</v>
      </c>
      <c r="D144" s="114" t="s">
        <v>298</v>
      </c>
      <c r="E144" s="114" t="s">
        <v>335</v>
      </c>
      <c r="F144" s="114">
        <v>200</v>
      </c>
      <c r="G144" s="115">
        <v>100</v>
      </c>
      <c r="H144" s="12"/>
    </row>
    <row r="145" spans="1:8" ht="15.75" thickBot="1" x14ac:dyDescent="0.3">
      <c r="A145" s="34" t="s">
        <v>106</v>
      </c>
      <c r="B145" s="116">
        <v>970</v>
      </c>
      <c r="C145" s="116" t="s">
        <v>300</v>
      </c>
      <c r="D145" s="116" t="s">
        <v>249</v>
      </c>
      <c r="E145" s="116" t="s">
        <v>247</v>
      </c>
      <c r="F145" s="147" t="s">
        <v>248</v>
      </c>
      <c r="G145" s="117">
        <f>G147</f>
        <v>16.997999999999998</v>
      </c>
      <c r="H145" s="12"/>
    </row>
    <row r="146" spans="1:8" ht="54" customHeight="1" thickBot="1" x14ac:dyDescent="0.3">
      <c r="A146" s="35" t="s">
        <v>107</v>
      </c>
      <c r="B146" s="114">
        <v>970</v>
      </c>
      <c r="C146" s="114" t="s">
        <v>300</v>
      </c>
      <c r="D146" s="114" t="s">
        <v>298</v>
      </c>
      <c r="E146" s="114" t="s">
        <v>247</v>
      </c>
      <c r="F146" s="148" t="s">
        <v>248</v>
      </c>
      <c r="G146" s="115">
        <f>G147</f>
        <v>16.997999999999998</v>
      </c>
      <c r="H146" s="12"/>
    </row>
    <row r="147" spans="1:8" ht="90" thickBot="1" x14ac:dyDescent="0.3">
      <c r="A147" s="15" t="s">
        <v>108</v>
      </c>
      <c r="B147" s="114">
        <v>970</v>
      </c>
      <c r="C147" s="114" t="s">
        <v>300</v>
      </c>
      <c r="D147" s="114" t="s">
        <v>298</v>
      </c>
      <c r="E147" s="114">
        <v>100000000</v>
      </c>
      <c r="F147" s="148" t="s">
        <v>248</v>
      </c>
      <c r="G147" s="115">
        <f>G151+G148</f>
        <v>16.997999999999998</v>
      </c>
      <c r="H147" s="12"/>
    </row>
    <row r="148" spans="1:8" ht="69" customHeight="1" thickBot="1" x14ac:dyDescent="0.3">
      <c r="A148" s="13" t="s">
        <v>109</v>
      </c>
      <c r="B148" s="114">
        <v>970</v>
      </c>
      <c r="C148" s="114" t="s">
        <v>300</v>
      </c>
      <c r="D148" s="114" t="s">
        <v>298</v>
      </c>
      <c r="E148" s="114" t="s">
        <v>318</v>
      </c>
      <c r="F148" s="148" t="s">
        <v>248</v>
      </c>
      <c r="G148" s="115">
        <f>G150</f>
        <v>16.829999999999998</v>
      </c>
      <c r="H148" s="12"/>
    </row>
    <row r="149" spans="1:8" ht="78.75" customHeight="1" thickBot="1" x14ac:dyDescent="0.3">
      <c r="A149" s="13" t="s">
        <v>110</v>
      </c>
      <c r="B149" s="114">
        <v>970</v>
      </c>
      <c r="C149" s="114" t="s">
        <v>300</v>
      </c>
      <c r="D149" s="114" t="s">
        <v>298</v>
      </c>
      <c r="E149" s="114" t="s">
        <v>318</v>
      </c>
      <c r="F149" s="148" t="s">
        <v>248</v>
      </c>
      <c r="G149" s="115">
        <f>G150</f>
        <v>16.829999999999998</v>
      </c>
      <c r="H149" s="12"/>
    </row>
    <row r="150" spans="1:8" ht="56.25" customHeight="1" thickBot="1" x14ac:dyDescent="0.3">
      <c r="A150" s="36" t="s">
        <v>50</v>
      </c>
      <c r="B150" s="149">
        <v>970</v>
      </c>
      <c r="C150" s="114" t="s">
        <v>300</v>
      </c>
      <c r="D150" s="114" t="s">
        <v>298</v>
      </c>
      <c r="E150" s="114" t="s">
        <v>318</v>
      </c>
      <c r="F150" s="148">
        <v>200</v>
      </c>
      <c r="G150" s="115">
        <v>16.829999999999998</v>
      </c>
      <c r="H150" s="12"/>
    </row>
    <row r="151" spans="1:8" ht="54.75" customHeight="1" thickBot="1" x14ac:dyDescent="0.3">
      <c r="A151" s="37" t="s">
        <v>60</v>
      </c>
      <c r="B151" s="149">
        <v>970</v>
      </c>
      <c r="C151" s="114" t="s">
        <v>300</v>
      </c>
      <c r="D151" s="114" t="s">
        <v>298</v>
      </c>
      <c r="E151" s="114" t="s">
        <v>319</v>
      </c>
      <c r="F151" s="148" t="s">
        <v>248</v>
      </c>
      <c r="G151" s="115">
        <f>G153</f>
        <v>0.16800000000000001</v>
      </c>
      <c r="H151" s="12"/>
    </row>
    <row r="152" spans="1:8" ht="108.75" customHeight="1" thickBot="1" x14ac:dyDescent="0.3">
      <c r="A152" s="38" t="s">
        <v>111</v>
      </c>
      <c r="B152" s="149">
        <v>970</v>
      </c>
      <c r="C152" s="114" t="s">
        <v>300</v>
      </c>
      <c r="D152" s="114" t="s">
        <v>298</v>
      </c>
      <c r="E152" s="114" t="s">
        <v>319</v>
      </c>
      <c r="F152" s="148" t="s">
        <v>248</v>
      </c>
      <c r="G152" s="115">
        <f>G153</f>
        <v>0.16800000000000001</v>
      </c>
      <c r="H152" s="12"/>
    </row>
    <row r="153" spans="1:8" ht="49.5" customHeight="1" thickBot="1" x14ac:dyDescent="0.3">
      <c r="A153" s="39" t="s">
        <v>50</v>
      </c>
      <c r="B153" s="114">
        <v>970</v>
      </c>
      <c r="C153" s="114" t="s">
        <v>300</v>
      </c>
      <c r="D153" s="114" t="s">
        <v>298</v>
      </c>
      <c r="E153" s="114" t="s">
        <v>319</v>
      </c>
      <c r="F153" s="148">
        <v>200</v>
      </c>
      <c r="G153" s="115">
        <v>0.16800000000000001</v>
      </c>
      <c r="H153" s="12"/>
    </row>
    <row r="154" spans="1:8" ht="18.75" customHeight="1" thickBot="1" x14ac:dyDescent="0.3">
      <c r="A154" s="23" t="s">
        <v>113</v>
      </c>
      <c r="B154" s="136">
        <v>970</v>
      </c>
      <c r="C154" s="116">
        <v>10</v>
      </c>
      <c r="D154" s="116" t="s">
        <v>249</v>
      </c>
      <c r="E154" s="116" t="s">
        <v>247</v>
      </c>
      <c r="F154" s="116" t="s">
        <v>248</v>
      </c>
      <c r="G154" s="117">
        <f>G155+G160</f>
        <v>160.35</v>
      </c>
      <c r="H154" s="12"/>
    </row>
    <row r="155" spans="1:8" ht="21" customHeight="1" thickBot="1" x14ac:dyDescent="0.3">
      <c r="A155" s="15" t="s">
        <v>114</v>
      </c>
      <c r="B155" s="134">
        <v>970</v>
      </c>
      <c r="C155" s="114">
        <v>10</v>
      </c>
      <c r="D155" s="114" t="s">
        <v>291</v>
      </c>
      <c r="E155" s="114" t="s">
        <v>247</v>
      </c>
      <c r="F155" s="114" t="s">
        <v>248</v>
      </c>
      <c r="G155" s="115">
        <f>G159</f>
        <v>145.35</v>
      </c>
      <c r="H155" s="12"/>
    </row>
    <row r="156" spans="1:8" ht="81.75" customHeight="1" thickBot="1" x14ac:dyDescent="0.3">
      <c r="A156" s="15" t="s">
        <v>30</v>
      </c>
      <c r="B156" s="134">
        <v>970</v>
      </c>
      <c r="C156" s="114">
        <v>10</v>
      </c>
      <c r="D156" s="114" t="s">
        <v>291</v>
      </c>
      <c r="E156" s="114" t="s">
        <v>252</v>
      </c>
      <c r="F156" s="114" t="s">
        <v>248</v>
      </c>
      <c r="G156" s="115">
        <f>G159</f>
        <v>145.35</v>
      </c>
      <c r="H156" s="12"/>
    </row>
    <row r="157" spans="1:8" ht="34.5" customHeight="1" thickBot="1" x14ac:dyDescent="0.3">
      <c r="A157" s="14" t="s">
        <v>41</v>
      </c>
      <c r="B157" s="134">
        <v>970</v>
      </c>
      <c r="C157" s="114">
        <v>10</v>
      </c>
      <c r="D157" s="114" t="s">
        <v>291</v>
      </c>
      <c r="E157" s="114">
        <v>100004000</v>
      </c>
      <c r="F157" s="114" t="s">
        <v>248</v>
      </c>
      <c r="G157" s="115">
        <f>G159</f>
        <v>145.35</v>
      </c>
      <c r="H157" s="12"/>
    </row>
    <row r="158" spans="1:8" ht="45" customHeight="1" thickBot="1" x14ac:dyDescent="0.3">
      <c r="A158" s="14" t="s">
        <v>115</v>
      </c>
      <c r="B158" s="134">
        <v>970</v>
      </c>
      <c r="C158" s="114">
        <v>10</v>
      </c>
      <c r="D158" s="114" t="s">
        <v>291</v>
      </c>
      <c r="E158" s="114">
        <v>100004010</v>
      </c>
      <c r="F158" s="114" t="s">
        <v>248</v>
      </c>
      <c r="G158" s="115">
        <f>G159</f>
        <v>145.35</v>
      </c>
      <c r="H158" s="12"/>
    </row>
    <row r="159" spans="1:8" ht="30.75" customHeight="1" thickBot="1" x14ac:dyDescent="0.3">
      <c r="A159" s="14" t="s">
        <v>116</v>
      </c>
      <c r="B159" s="134">
        <v>970</v>
      </c>
      <c r="C159" s="114">
        <v>10</v>
      </c>
      <c r="D159" s="114" t="s">
        <v>291</v>
      </c>
      <c r="E159" s="114">
        <v>100004010</v>
      </c>
      <c r="F159" s="114">
        <v>300</v>
      </c>
      <c r="G159" s="115">
        <v>145.35</v>
      </c>
      <c r="H159" s="12"/>
    </row>
    <row r="160" spans="1:8" ht="25.5" customHeight="1" thickBot="1" x14ac:dyDescent="0.3">
      <c r="A160" s="15" t="s">
        <v>117</v>
      </c>
      <c r="B160" s="134">
        <v>970</v>
      </c>
      <c r="C160" s="114">
        <v>10</v>
      </c>
      <c r="D160" s="114" t="s">
        <v>299</v>
      </c>
      <c r="E160" s="114" t="s">
        <v>247</v>
      </c>
      <c r="F160" s="114" t="s">
        <v>248</v>
      </c>
      <c r="G160" s="115">
        <f>G164</f>
        <v>15</v>
      </c>
      <c r="H160" s="12"/>
    </row>
    <row r="161" spans="1:8" ht="90" customHeight="1" thickBot="1" x14ac:dyDescent="0.3">
      <c r="A161" s="15" t="s">
        <v>118</v>
      </c>
      <c r="B161" s="134">
        <v>970</v>
      </c>
      <c r="C161" s="114">
        <v>10</v>
      </c>
      <c r="D161" s="114" t="s">
        <v>299</v>
      </c>
      <c r="E161" s="114">
        <v>1700000000</v>
      </c>
      <c r="F161" s="114" t="s">
        <v>248</v>
      </c>
      <c r="G161" s="115">
        <f>G164</f>
        <v>15</v>
      </c>
      <c r="H161" s="12"/>
    </row>
    <row r="162" spans="1:8" ht="34.5" customHeight="1" thickBot="1" x14ac:dyDescent="0.3">
      <c r="A162" s="14" t="s">
        <v>41</v>
      </c>
      <c r="B162" s="134">
        <v>970</v>
      </c>
      <c r="C162" s="114">
        <v>10</v>
      </c>
      <c r="D162" s="114" t="s">
        <v>299</v>
      </c>
      <c r="E162" s="114">
        <v>1700004000</v>
      </c>
      <c r="F162" s="114" t="s">
        <v>248</v>
      </c>
      <c r="G162" s="115">
        <f>G164</f>
        <v>15</v>
      </c>
      <c r="H162" s="12"/>
    </row>
    <row r="163" spans="1:8" ht="20.25" customHeight="1" x14ac:dyDescent="0.25">
      <c r="A163" s="40" t="s">
        <v>119</v>
      </c>
      <c r="B163" s="150">
        <v>970</v>
      </c>
      <c r="C163" s="123">
        <v>10</v>
      </c>
      <c r="D163" s="123" t="s">
        <v>299</v>
      </c>
      <c r="E163" s="123">
        <v>1700004030</v>
      </c>
      <c r="F163" s="123" t="s">
        <v>248</v>
      </c>
      <c r="G163" s="151">
        <f>G164</f>
        <v>15</v>
      </c>
      <c r="H163" s="12"/>
    </row>
    <row r="164" spans="1:8" ht="32.25" customHeight="1" x14ac:dyDescent="0.25">
      <c r="A164" s="222" t="s">
        <v>37</v>
      </c>
      <c r="B164" s="223">
        <v>970</v>
      </c>
      <c r="C164" s="224">
        <v>10</v>
      </c>
      <c r="D164" s="224" t="s">
        <v>299</v>
      </c>
      <c r="E164" s="224">
        <v>1700004030</v>
      </c>
      <c r="F164" s="224">
        <v>600</v>
      </c>
      <c r="G164" s="226">
        <v>15</v>
      </c>
      <c r="H164" s="225"/>
    </row>
    <row r="165" spans="1:8" ht="6.75" customHeight="1" x14ac:dyDescent="0.25">
      <c r="A165" s="222"/>
      <c r="B165" s="223"/>
      <c r="C165" s="224"/>
      <c r="D165" s="224"/>
      <c r="E165" s="224"/>
      <c r="F165" s="224"/>
      <c r="G165" s="227"/>
      <c r="H165" s="225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6"/>
  <sheetViews>
    <sheetView topLeftCell="A2" workbookViewId="0">
      <selection activeCell="D11" sqref="D11"/>
    </sheetView>
  </sheetViews>
  <sheetFormatPr defaultRowHeight="15" x14ac:dyDescent="0.2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 x14ac:dyDescent="0.25">
      <c r="A2" s="211" t="s">
        <v>144</v>
      </c>
      <c r="B2" s="211"/>
      <c r="C2" s="211"/>
      <c r="D2" s="211"/>
    </row>
    <row r="3" spans="1:4" ht="15.75" customHeight="1" x14ac:dyDescent="0.25">
      <c r="A3" s="211" t="s">
        <v>145</v>
      </c>
      <c r="B3" s="211"/>
      <c r="C3" s="211"/>
      <c r="D3" s="211"/>
    </row>
    <row r="4" spans="1:4" ht="15.75" customHeight="1" x14ac:dyDescent="0.25">
      <c r="A4" s="231" t="s">
        <v>353</v>
      </c>
      <c r="B4" s="231"/>
      <c r="C4" s="231"/>
      <c r="D4" s="231"/>
    </row>
    <row r="5" spans="1:4" ht="15.75" x14ac:dyDescent="0.25">
      <c r="A5" s="201" t="s">
        <v>146</v>
      </c>
      <c r="B5" s="201"/>
      <c r="C5" s="201"/>
      <c r="D5" s="201"/>
    </row>
    <row r="6" spans="1:4" ht="41.25" customHeight="1" thickBot="1" x14ac:dyDescent="0.3">
      <c r="A6" s="230" t="s">
        <v>246</v>
      </c>
      <c r="B6" s="230"/>
      <c r="C6" s="230"/>
      <c r="D6" s="230"/>
    </row>
    <row r="7" spans="1:4" x14ac:dyDescent="0.25">
      <c r="A7" s="245" t="s">
        <v>147</v>
      </c>
      <c r="B7" s="245" t="s">
        <v>22</v>
      </c>
      <c r="C7" s="245" t="s">
        <v>23</v>
      </c>
      <c r="D7" s="159" t="s">
        <v>148</v>
      </c>
    </row>
    <row r="8" spans="1:4" x14ac:dyDescent="0.25">
      <c r="A8" s="246"/>
      <c r="B8" s="246"/>
      <c r="C8" s="246"/>
      <c r="D8" s="160" t="s">
        <v>149</v>
      </c>
    </row>
    <row r="9" spans="1:4" ht="15.75" thickBot="1" x14ac:dyDescent="0.3">
      <c r="A9" s="247"/>
      <c r="B9" s="247"/>
      <c r="C9" s="247"/>
      <c r="D9" s="160" t="s">
        <v>150</v>
      </c>
    </row>
    <row r="10" spans="1:4" ht="15.75" thickBot="1" x14ac:dyDescent="0.3">
      <c r="A10" s="161">
        <v>1</v>
      </c>
      <c r="B10" s="162">
        <v>2</v>
      </c>
      <c r="C10" s="162">
        <v>3</v>
      </c>
      <c r="D10" s="159">
        <v>4</v>
      </c>
    </row>
    <row r="11" spans="1:4" ht="15.75" thickBot="1" x14ac:dyDescent="0.3">
      <c r="A11" s="163" t="s">
        <v>27</v>
      </c>
      <c r="B11" s="164" t="s">
        <v>249</v>
      </c>
      <c r="C11" s="164" t="s">
        <v>249</v>
      </c>
      <c r="D11" s="165">
        <f>D12+D20+D22+D24+D29+D33+D36+D38</f>
        <v>29207.347999999998</v>
      </c>
    </row>
    <row r="12" spans="1:4" ht="18" customHeight="1" x14ac:dyDescent="0.25">
      <c r="A12" s="232" t="s">
        <v>28</v>
      </c>
      <c r="B12" s="234" t="s">
        <v>291</v>
      </c>
      <c r="C12" s="234" t="s">
        <v>249</v>
      </c>
      <c r="D12" s="236">
        <f>D14+D17+D18+D19</f>
        <v>8255.2000000000007</v>
      </c>
    </row>
    <row r="13" spans="1:4" ht="5.25" customHeight="1" thickBot="1" x14ac:dyDescent="0.3">
      <c r="A13" s="233"/>
      <c r="B13" s="235"/>
      <c r="C13" s="235"/>
      <c r="D13" s="237"/>
    </row>
    <row r="14" spans="1:4" ht="34.5" customHeight="1" thickBot="1" x14ac:dyDescent="0.3">
      <c r="A14" s="238" t="s">
        <v>29</v>
      </c>
      <c r="B14" s="218" t="s">
        <v>291</v>
      </c>
      <c r="C14" s="218" t="s">
        <v>292</v>
      </c>
      <c r="D14" s="242">
        <v>1080.4000000000001</v>
      </c>
    </row>
    <row r="15" spans="1:4" ht="15.75" hidden="1" thickBot="1" x14ac:dyDescent="0.3">
      <c r="A15" s="239"/>
      <c r="B15" s="241"/>
      <c r="C15" s="241"/>
      <c r="D15" s="243"/>
    </row>
    <row r="16" spans="1:4" ht="15.75" hidden="1" thickBot="1" x14ac:dyDescent="0.3">
      <c r="A16" s="240"/>
      <c r="B16" s="219"/>
      <c r="C16" s="219"/>
      <c r="D16" s="244"/>
    </row>
    <row r="17" spans="1:4" ht="51.75" thickBot="1" x14ac:dyDescent="0.3">
      <c r="A17" s="166" t="s">
        <v>151</v>
      </c>
      <c r="B17" s="167" t="s">
        <v>291</v>
      </c>
      <c r="C17" s="167" t="s">
        <v>293</v>
      </c>
      <c r="D17" s="168">
        <v>4211.5</v>
      </c>
    </row>
    <row r="18" spans="1:4" ht="15.75" thickBot="1" x14ac:dyDescent="0.3">
      <c r="A18" s="166" t="s">
        <v>39</v>
      </c>
      <c r="B18" s="167" t="s">
        <v>291</v>
      </c>
      <c r="C18" s="167">
        <v>11</v>
      </c>
      <c r="D18" s="168">
        <v>50</v>
      </c>
    </row>
    <row r="19" spans="1:4" ht="15.75" thickBot="1" x14ac:dyDescent="0.3">
      <c r="A19" s="166" t="s">
        <v>43</v>
      </c>
      <c r="B19" s="167" t="s">
        <v>291</v>
      </c>
      <c r="C19" s="167">
        <v>13</v>
      </c>
      <c r="D19" s="168">
        <v>2913.3</v>
      </c>
    </row>
    <row r="20" spans="1:4" ht="15.75" thickBot="1" x14ac:dyDescent="0.3">
      <c r="A20" s="163" t="s">
        <v>63</v>
      </c>
      <c r="B20" s="164" t="s">
        <v>292</v>
      </c>
      <c r="C20" s="164" t="s">
        <v>249</v>
      </c>
      <c r="D20" s="165">
        <f>D21</f>
        <v>338.6</v>
      </c>
    </row>
    <row r="21" spans="1:4" ht="15.75" thickBot="1" x14ac:dyDescent="0.3">
      <c r="A21" s="166" t="s">
        <v>64</v>
      </c>
      <c r="B21" s="167" t="s">
        <v>292</v>
      </c>
      <c r="C21" s="167" t="s">
        <v>295</v>
      </c>
      <c r="D21" s="168">
        <v>338.6</v>
      </c>
    </row>
    <row r="22" spans="1:4" ht="26.25" thickBot="1" x14ac:dyDescent="0.3">
      <c r="A22" s="163" t="s">
        <v>67</v>
      </c>
      <c r="B22" s="164" t="s">
        <v>295</v>
      </c>
      <c r="C22" s="164" t="s">
        <v>249</v>
      </c>
      <c r="D22" s="165">
        <f>D23</f>
        <v>140</v>
      </c>
    </row>
    <row r="23" spans="1:4" ht="15.75" thickBot="1" x14ac:dyDescent="0.3">
      <c r="A23" s="166" t="s">
        <v>152</v>
      </c>
      <c r="B23" s="167" t="s">
        <v>295</v>
      </c>
      <c r="C23" s="167">
        <v>10</v>
      </c>
      <c r="D23" s="168">
        <v>140</v>
      </c>
    </row>
    <row r="24" spans="1:4" ht="21.75" customHeight="1" thickBot="1" x14ac:dyDescent="0.3">
      <c r="A24" s="232" t="s">
        <v>71</v>
      </c>
      <c r="B24" s="234" t="s">
        <v>293</v>
      </c>
      <c r="C24" s="234" t="s">
        <v>249</v>
      </c>
      <c r="D24" s="236">
        <f>D26+D28</f>
        <v>10938.098</v>
      </c>
    </row>
    <row r="25" spans="1:4" ht="15.75" hidden="1" thickBot="1" x14ac:dyDescent="0.3">
      <c r="A25" s="233"/>
      <c r="B25" s="235"/>
      <c r="C25" s="235"/>
      <c r="D25" s="237"/>
    </row>
    <row r="26" spans="1:4" ht="24.75" customHeight="1" thickBot="1" x14ac:dyDescent="0.3">
      <c r="A26" s="238" t="s">
        <v>72</v>
      </c>
      <c r="B26" s="218" t="s">
        <v>293</v>
      </c>
      <c r="C26" s="218" t="s">
        <v>296</v>
      </c>
      <c r="D26" s="242">
        <v>10923.098</v>
      </c>
    </row>
    <row r="27" spans="1:4" ht="15.75" hidden="1" thickBot="1" x14ac:dyDescent="0.3">
      <c r="A27" s="240"/>
      <c r="B27" s="219"/>
      <c r="C27" s="219"/>
      <c r="D27" s="244"/>
    </row>
    <row r="28" spans="1:4" ht="26.25" thickBot="1" x14ac:dyDescent="0.3">
      <c r="A28" s="166" t="s">
        <v>80</v>
      </c>
      <c r="B28" s="167" t="s">
        <v>293</v>
      </c>
      <c r="C28" s="167">
        <v>12</v>
      </c>
      <c r="D28" s="168">
        <v>15</v>
      </c>
    </row>
    <row r="29" spans="1:4" ht="15.75" thickBot="1" x14ac:dyDescent="0.3">
      <c r="A29" s="163" t="s">
        <v>83</v>
      </c>
      <c r="B29" s="164" t="s">
        <v>298</v>
      </c>
      <c r="C29" s="164" t="s">
        <v>249</v>
      </c>
      <c r="D29" s="165">
        <f>D30+D31+D32</f>
        <v>9208.101999999999</v>
      </c>
    </row>
    <row r="30" spans="1:4" ht="15.75" thickBot="1" x14ac:dyDescent="0.3">
      <c r="A30" s="166" t="s">
        <v>153</v>
      </c>
      <c r="B30" s="167" t="s">
        <v>298</v>
      </c>
      <c r="C30" s="167" t="s">
        <v>291</v>
      </c>
      <c r="D30" s="168">
        <v>150</v>
      </c>
    </row>
    <row r="31" spans="1:4" ht="15.75" thickBot="1" x14ac:dyDescent="0.3">
      <c r="A31" s="166" t="s">
        <v>87</v>
      </c>
      <c r="B31" s="167" t="s">
        <v>298</v>
      </c>
      <c r="C31" s="167" t="s">
        <v>292</v>
      </c>
      <c r="D31" s="168">
        <v>990</v>
      </c>
    </row>
    <row r="32" spans="1:4" ht="15.75" thickBot="1" x14ac:dyDescent="0.3">
      <c r="A32" s="166" t="s">
        <v>89</v>
      </c>
      <c r="B32" s="167" t="s">
        <v>298</v>
      </c>
      <c r="C32" s="167" t="s">
        <v>295</v>
      </c>
      <c r="D32" s="168">
        <v>8068.1019999999999</v>
      </c>
    </row>
    <row r="33" spans="1:4" ht="15.75" customHeight="1" x14ac:dyDescent="0.25">
      <c r="A33" s="232" t="s">
        <v>101</v>
      </c>
      <c r="B33" s="234" t="s">
        <v>299</v>
      </c>
      <c r="C33" s="234" t="s">
        <v>249</v>
      </c>
      <c r="D33" s="236">
        <f>D35</f>
        <v>150</v>
      </c>
    </row>
    <row r="34" spans="1:4" ht="8.25" customHeight="1" thickBot="1" x14ac:dyDescent="0.3">
      <c r="A34" s="233"/>
      <c r="B34" s="235"/>
      <c r="C34" s="235"/>
      <c r="D34" s="237"/>
    </row>
    <row r="35" spans="1:4" ht="26.25" customHeight="1" thickBot="1" x14ac:dyDescent="0.3">
      <c r="A35" s="166" t="s">
        <v>100</v>
      </c>
      <c r="B35" s="167" t="s">
        <v>299</v>
      </c>
      <c r="C35" s="167" t="s">
        <v>298</v>
      </c>
      <c r="D35" s="168">
        <v>150</v>
      </c>
    </row>
    <row r="36" spans="1:4" ht="15.75" thickBot="1" x14ac:dyDescent="0.3">
      <c r="A36" s="163" t="s">
        <v>106</v>
      </c>
      <c r="B36" s="164" t="s">
        <v>300</v>
      </c>
      <c r="C36" s="164" t="s">
        <v>249</v>
      </c>
      <c r="D36" s="165">
        <f>D37</f>
        <v>16.998000000000001</v>
      </c>
    </row>
    <row r="37" spans="1:4" ht="26.25" thickBot="1" x14ac:dyDescent="0.3">
      <c r="A37" s="166" t="s">
        <v>107</v>
      </c>
      <c r="B37" s="167" t="s">
        <v>300</v>
      </c>
      <c r="C37" s="167" t="s">
        <v>298</v>
      </c>
      <c r="D37" s="168">
        <v>16.998000000000001</v>
      </c>
    </row>
    <row r="38" spans="1:4" ht="15.75" thickBot="1" x14ac:dyDescent="0.3">
      <c r="A38" s="169" t="s">
        <v>113</v>
      </c>
      <c r="B38" s="170">
        <v>10</v>
      </c>
      <c r="C38" s="170" t="s">
        <v>249</v>
      </c>
      <c r="D38" s="171">
        <f>D42+D39</f>
        <v>160.35</v>
      </c>
    </row>
    <row r="39" spans="1:4" ht="9.75" customHeight="1" x14ac:dyDescent="0.25">
      <c r="A39" s="238" t="s">
        <v>154</v>
      </c>
      <c r="B39" s="218">
        <v>10</v>
      </c>
      <c r="C39" s="218" t="s">
        <v>291</v>
      </c>
      <c r="D39" s="242">
        <v>145.35</v>
      </c>
    </row>
    <row r="40" spans="1:4" ht="10.5" customHeight="1" x14ac:dyDescent="0.25">
      <c r="A40" s="239"/>
      <c r="B40" s="241"/>
      <c r="C40" s="241"/>
      <c r="D40" s="243"/>
    </row>
    <row r="41" spans="1:4" ht="3" customHeight="1" thickBot="1" x14ac:dyDescent="0.3">
      <c r="A41" s="240"/>
      <c r="B41" s="219"/>
      <c r="C41" s="219"/>
      <c r="D41" s="244"/>
    </row>
    <row r="42" spans="1:4" ht="15.75" thickBot="1" x14ac:dyDescent="0.3">
      <c r="A42" s="113" t="s">
        <v>117</v>
      </c>
      <c r="B42" s="134">
        <v>10</v>
      </c>
      <c r="C42" s="134" t="s">
        <v>299</v>
      </c>
      <c r="D42" s="118">
        <v>15</v>
      </c>
    </row>
    <row r="43" spans="1:4" ht="18.75" x14ac:dyDescent="0.3">
      <c r="A43" s="1"/>
    </row>
    <row r="44" spans="1:4" x14ac:dyDescent="0.25">
      <c r="A44" s="42"/>
    </row>
    <row r="45" spans="1:4" ht="20.25" x14ac:dyDescent="0.3">
      <c r="A45" s="11"/>
    </row>
    <row r="46" spans="1:4" ht="20.25" x14ac:dyDescent="0.3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4"/>
  <sheetViews>
    <sheetView topLeftCell="A16" workbookViewId="0">
      <selection activeCell="B5" sqref="B5:E5"/>
    </sheetView>
  </sheetViews>
  <sheetFormatPr defaultRowHeight="15" x14ac:dyDescent="0.25"/>
  <cols>
    <col min="2" max="2" width="32" customWidth="1"/>
    <col min="3" max="3" width="28" customWidth="1"/>
  </cols>
  <sheetData>
    <row r="3" spans="1:5" ht="18.75" customHeight="1" x14ac:dyDescent="0.3">
      <c r="A3" s="47"/>
      <c r="B3" s="205" t="s">
        <v>155</v>
      </c>
      <c r="C3" s="205"/>
      <c r="D3" s="205"/>
      <c r="E3" s="205"/>
    </row>
    <row r="4" spans="1:5" ht="18" customHeight="1" x14ac:dyDescent="0.3">
      <c r="A4" s="47"/>
      <c r="B4" s="205" t="s">
        <v>156</v>
      </c>
      <c r="C4" s="205"/>
      <c r="D4" s="205"/>
      <c r="E4" s="205"/>
    </row>
    <row r="5" spans="1:5" ht="18" customHeight="1" x14ac:dyDescent="0.3">
      <c r="A5" s="47"/>
      <c r="B5" s="205" t="s">
        <v>352</v>
      </c>
      <c r="C5" s="205"/>
      <c r="D5" s="205"/>
      <c r="E5" s="205"/>
    </row>
    <row r="6" spans="1:5" ht="18.75" x14ac:dyDescent="0.3">
      <c r="A6" s="1"/>
      <c r="B6" s="265"/>
      <c r="C6" s="265"/>
      <c r="D6" s="265"/>
      <c r="E6" s="45"/>
    </row>
    <row r="7" spans="1:5" ht="15.75" x14ac:dyDescent="0.25">
      <c r="A7" s="266" t="s">
        <v>157</v>
      </c>
      <c r="B7" s="266"/>
      <c r="C7" s="266"/>
      <c r="D7" s="266"/>
      <c r="E7" s="266"/>
    </row>
    <row r="8" spans="1:5" ht="15.75" x14ac:dyDescent="0.25">
      <c r="A8" s="256" t="s">
        <v>158</v>
      </c>
      <c r="B8" s="256"/>
      <c r="C8" s="256"/>
      <c r="D8" s="256"/>
      <c r="E8" s="256"/>
    </row>
    <row r="9" spans="1:5" ht="19.5" thickBot="1" x14ac:dyDescent="0.35">
      <c r="A9" s="257"/>
      <c r="B9" s="257"/>
      <c r="C9" s="44"/>
      <c r="D9" s="258"/>
      <c r="E9" s="258"/>
    </row>
    <row r="10" spans="1:5" ht="59.25" customHeight="1" x14ac:dyDescent="0.25">
      <c r="A10" s="259" t="s">
        <v>159</v>
      </c>
      <c r="B10" s="260"/>
      <c r="C10" s="263" t="s">
        <v>160</v>
      </c>
      <c r="D10" s="259" t="s">
        <v>301</v>
      </c>
      <c r="E10" s="260"/>
    </row>
    <row r="11" spans="1:5" ht="15.75" thickBot="1" x14ac:dyDescent="0.3">
      <c r="A11" s="261"/>
      <c r="B11" s="262"/>
      <c r="C11" s="264"/>
      <c r="D11" s="261"/>
      <c r="E11" s="262"/>
    </row>
    <row r="12" spans="1:5" ht="48" customHeight="1" thickBot="1" x14ac:dyDescent="0.3">
      <c r="A12" s="248" t="s">
        <v>161</v>
      </c>
      <c r="B12" s="249"/>
      <c r="C12" s="48" t="s">
        <v>162</v>
      </c>
      <c r="D12" s="254">
        <f>D13+D14</f>
        <v>1897.4179999999999</v>
      </c>
      <c r="E12" s="255"/>
    </row>
    <row r="13" spans="1:5" ht="57" customHeight="1" thickBot="1" x14ac:dyDescent="0.3">
      <c r="A13" s="248" t="s">
        <v>163</v>
      </c>
      <c r="B13" s="249"/>
      <c r="C13" s="49" t="s">
        <v>164</v>
      </c>
      <c r="D13" s="254">
        <v>0</v>
      </c>
      <c r="E13" s="255"/>
    </row>
    <row r="14" spans="1:5" ht="44.25" customHeight="1" thickBot="1" x14ac:dyDescent="0.3">
      <c r="A14" s="248" t="s">
        <v>165</v>
      </c>
      <c r="B14" s="249"/>
      <c r="C14" s="49" t="s">
        <v>166</v>
      </c>
      <c r="D14" s="254">
        <v>1897.4179999999999</v>
      </c>
      <c r="E14" s="255"/>
    </row>
    <row r="15" spans="1:5" ht="29.25" thickBot="1" x14ac:dyDescent="0.3">
      <c r="A15" s="248" t="s">
        <v>167</v>
      </c>
      <c r="B15" s="249"/>
      <c r="C15" s="49" t="s">
        <v>168</v>
      </c>
      <c r="D15" s="250">
        <f>D18</f>
        <v>-27309.93</v>
      </c>
      <c r="E15" s="251"/>
    </row>
    <row r="16" spans="1:5" ht="29.25" thickBot="1" x14ac:dyDescent="0.3">
      <c r="A16" s="248" t="s">
        <v>169</v>
      </c>
      <c r="B16" s="249"/>
      <c r="C16" s="49" t="s">
        <v>170</v>
      </c>
      <c r="D16" s="250">
        <f>D18</f>
        <v>-27309.93</v>
      </c>
      <c r="E16" s="251"/>
    </row>
    <row r="17" spans="1:5" ht="40.5" customHeight="1" thickBot="1" x14ac:dyDescent="0.3">
      <c r="A17" s="248" t="s">
        <v>171</v>
      </c>
      <c r="B17" s="249"/>
      <c r="C17" s="49" t="s">
        <v>172</v>
      </c>
      <c r="D17" s="250">
        <f>D18</f>
        <v>-27309.93</v>
      </c>
      <c r="E17" s="251"/>
    </row>
    <row r="18" spans="1:5" ht="36.75" customHeight="1" thickBot="1" x14ac:dyDescent="0.3">
      <c r="A18" s="252" t="s">
        <v>173</v>
      </c>
      <c r="B18" s="253"/>
      <c r="C18" s="50" t="s">
        <v>174</v>
      </c>
      <c r="D18" s="250">
        <v>-27309.93</v>
      </c>
      <c r="E18" s="251"/>
    </row>
    <row r="19" spans="1:5" ht="29.25" thickBot="1" x14ac:dyDescent="0.3">
      <c r="A19" s="248" t="s">
        <v>175</v>
      </c>
      <c r="B19" s="249"/>
      <c r="C19" s="49" t="s">
        <v>176</v>
      </c>
      <c r="D19" s="250">
        <f>D22</f>
        <v>29207.348000000002</v>
      </c>
      <c r="E19" s="251"/>
    </row>
    <row r="20" spans="1:5" ht="29.25" thickBot="1" x14ac:dyDescent="0.3">
      <c r="A20" s="248" t="s">
        <v>177</v>
      </c>
      <c r="B20" s="249"/>
      <c r="C20" s="49" t="s">
        <v>178</v>
      </c>
      <c r="D20" s="250">
        <f>D22</f>
        <v>29207.348000000002</v>
      </c>
      <c r="E20" s="251"/>
    </row>
    <row r="21" spans="1:5" ht="39" customHeight="1" thickBot="1" x14ac:dyDescent="0.3">
      <c r="A21" s="248" t="s">
        <v>179</v>
      </c>
      <c r="B21" s="249"/>
      <c r="C21" s="49" t="s">
        <v>180</v>
      </c>
      <c r="D21" s="250">
        <f>D22</f>
        <v>29207.348000000002</v>
      </c>
      <c r="E21" s="251"/>
    </row>
    <row r="22" spans="1:5" ht="36" customHeight="1" thickBot="1" x14ac:dyDescent="0.3">
      <c r="A22" s="252" t="s">
        <v>181</v>
      </c>
      <c r="B22" s="253"/>
      <c r="C22" s="50" t="s">
        <v>182</v>
      </c>
      <c r="D22" s="250">
        <v>29207.348000000002</v>
      </c>
      <c r="E22" s="251"/>
    </row>
    <row r="23" spans="1:5" x14ac:dyDescent="0.25">
      <c r="A23" s="12"/>
      <c r="B23" s="12"/>
      <c r="C23" s="12"/>
      <c r="D23" s="12"/>
      <c r="E23" s="12"/>
    </row>
    <row r="24" spans="1:5" x14ac:dyDescent="0.25">
      <c r="A24" s="46"/>
    </row>
    <row r="25" spans="1:5" ht="20.25" x14ac:dyDescent="0.3">
      <c r="A25" s="11"/>
    </row>
    <row r="26" spans="1:5" ht="20.25" x14ac:dyDescent="0.3">
      <c r="A26" s="11"/>
    </row>
    <row r="27" spans="1:5" ht="20.25" x14ac:dyDescent="0.3">
      <c r="A27" s="11"/>
    </row>
    <row r="28" spans="1:5" ht="20.25" x14ac:dyDescent="0.3">
      <c r="A28" s="11"/>
    </row>
    <row r="29" spans="1:5" ht="20.25" x14ac:dyDescent="0.3">
      <c r="A29" s="11"/>
    </row>
    <row r="30" spans="1:5" ht="20.25" x14ac:dyDescent="0.3">
      <c r="A30" s="11"/>
    </row>
    <row r="31" spans="1:5" ht="20.25" x14ac:dyDescent="0.3">
      <c r="A31" s="11"/>
    </row>
    <row r="32" spans="1:5" ht="20.25" x14ac:dyDescent="0.3">
      <c r="A32" s="11"/>
    </row>
    <row r="33" spans="1:1" ht="20.25" x14ac:dyDescent="0.3">
      <c r="A33" s="11"/>
    </row>
    <row r="34" spans="1:1" ht="20.25" x14ac:dyDescent="0.3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F18" sqref="F18:G18"/>
    </sheetView>
  </sheetViews>
  <sheetFormatPr defaultRowHeight="15" x14ac:dyDescent="0.25"/>
  <cols>
    <col min="1" max="1" width="7.42578125" customWidth="1"/>
    <col min="2" max="2" width="11" bestFit="1" customWidth="1"/>
    <col min="3" max="3" width="7.140625" customWidth="1"/>
    <col min="4" max="4" width="7.42578125" customWidth="1"/>
    <col min="5" max="5" width="29" customWidth="1"/>
    <col min="7" max="7" width="3.28515625" customWidth="1"/>
    <col min="9" max="9" width="3.85546875" customWidth="1"/>
  </cols>
  <sheetData>
    <row r="1" spans="1:10" ht="0.75" customHeight="1" x14ac:dyDescent="0.25"/>
    <row r="2" spans="1:10" hidden="1" x14ac:dyDescent="0.25"/>
    <row r="4" spans="1:10" ht="31.5" customHeight="1" x14ac:dyDescent="0.3">
      <c r="A4" s="174"/>
      <c r="B4" s="174"/>
      <c r="C4" s="174"/>
      <c r="D4" s="174"/>
      <c r="E4" s="205" t="s">
        <v>361</v>
      </c>
      <c r="F4" s="205"/>
      <c r="G4" s="205"/>
      <c r="H4" s="205"/>
      <c r="I4" s="205"/>
      <c r="J4" s="173"/>
    </row>
    <row r="5" spans="1:10" ht="18.75" x14ac:dyDescent="0.3">
      <c r="A5" s="174"/>
      <c r="B5" s="174"/>
      <c r="C5" s="174"/>
      <c r="D5" s="174"/>
      <c r="E5" s="205" t="s">
        <v>183</v>
      </c>
      <c r="F5" s="205"/>
      <c r="G5" s="205"/>
      <c r="H5" s="205"/>
      <c r="I5" s="205"/>
      <c r="J5" s="173"/>
    </row>
    <row r="6" spans="1:10" ht="18.75" x14ac:dyDescent="0.3">
      <c r="A6" s="205" t="s">
        <v>362</v>
      </c>
      <c r="B6" s="205"/>
      <c r="C6" s="205"/>
      <c r="D6" s="205"/>
      <c r="E6" s="205"/>
      <c r="F6" s="205"/>
      <c r="G6" s="205"/>
      <c r="H6" s="205"/>
      <c r="I6" s="205"/>
      <c r="J6" s="173"/>
    </row>
    <row r="7" spans="1:10" ht="15.75" x14ac:dyDescent="0.25">
      <c r="A7" s="282"/>
      <c r="B7" s="282"/>
      <c r="C7" s="282"/>
      <c r="D7" s="282"/>
      <c r="E7" s="282"/>
      <c r="F7" s="282"/>
      <c r="G7" s="282"/>
      <c r="H7" s="282"/>
      <c r="I7" s="283"/>
      <c r="J7" s="284"/>
    </row>
    <row r="8" spans="1:10" ht="6" customHeight="1" x14ac:dyDescent="0.25">
      <c r="A8" s="282"/>
      <c r="B8" s="282"/>
      <c r="C8" s="282"/>
      <c r="D8" s="282"/>
      <c r="E8" s="282"/>
      <c r="F8" s="282"/>
      <c r="G8" s="282"/>
      <c r="H8" s="282"/>
      <c r="I8" s="283"/>
      <c r="J8" s="284"/>
    </row>
    <row r="9" spans="1:10" ht="47.25" customHeight="1" x14ac:dyDescent="0.25">
      <c r="A9" s="282" t="s">
        <v>2</v>
      </c>
      <c r="B9" s="282"/>
      <c r="C9" s="282"/>
      <c r="D9" s="282"/>
      <c r="E9" s="282"/>
      <c r="F9" s="282"/>
      <c r="G9" s="282"/>
      <c r="H9" s="282"/>
      <c r="I9" s="283"/>
      <c r="J9" s="284"/>
    </row>
    <row r="10" spans="1:10" ht="15.75" thickBot="1" x14ac:dyDescent="0.3">
      <c r="A10" s="53"/>
      <c r="B10" s="53"/>
      <c r="C10" s="53"/>
      <c r="D10" s="53"/>
      <c r="E10" s="54"/>
      <c r="F10" s="174"/>
      <c r="G10" s="271" t="s">
        <v>184</v>
      </c>
      <c r="H10" s="271"/>
      <c r="I10" s="271"/>
      <c r="J10" s="271"/>
    </row>
    <row r="11" spans="1:10" ht="19.5" thickBot="1" x14ac:dyDescent="0.35">
      <c r="A11" s="272" t="s">
        <v>3</v>
      </c>
      <c r="B11" s="273"/>
      <c r="C11" s="273"/>
      <c r="D11" s="274"/>
      <c r="E11" s="278" t="s">
        <v>4</v>
      </c>
      <c r="F11" s="280" t="s">
        <v>185</v>
      </c>
      <c r="G11" s="280"/>
      <c r="H11" s="280"/>
      <c r="I11" s="281"/>
      <c r="J11" s="173"/>
    </row>
    <row r="12" spans="1:10" ht="19.5" thickBot="1" x14ac:dyDescent="0.35">
      <c r="A12" s="275"/>
      <c r="B12" s="276"/>
      <c r="C12" s="276"/>
      <c r="D12" s="277"/>
      <c r="E12" s="279"/>
      <c r="F12" s="280" t="s">
        <v>186</v>
      </c>
      <c r="G12" s="285"/>
      <c r="H12" s="286" t="s">
        <v>187</v>
      </c>
      <c r="I12" s="285"/>
      <c r="J12" s="173"/>
    </row>
    <row r="13" spans="1:10" ht="26.25" thickBot="1" x14ac:dyDescent="0.35">
      <c r="A13" s="92" t="s">
        <v>248</v>
      </c>
      <c r="B13" s="82">
        <v>1000000000</v>
      </c>
      <c r="C13" s="82" t="s">
        <v>250</v>
      </c>
      <c r="D13" s="82" t="s">
        <v>248</v>
      </c>
      <c r="E13" s="51" t="s">
        <v>6</v>
      </c>
      <c r="F13" s="269">
        <v>19837.150000000001</v>
      </c>
      <c r="G13" s="270"/>
      <c r="H13" s="269">
        <v>20615.650000000001</v>
      </c>
      <c r="I13" s="270"/>
      <c r="J13" s="173"/>
    </row>
    <row r="14" spans="1:10" ht="19.5" thickBot="1" x14ac:dyDescent="0.35">
      <c r="A14" s="111" t="s">
        <v>248</v>
      </c>
      <c r="B14" s="83">
        <v>2000000000</v>
      </c>
      <c r="C14" s="83" t="s">
        <v>250</v>
      </c>
      <c r="D14" s="87" t="s">
        <v>248</v>
      </c>
      <c r="E14" s="52" t="s">
        <v>7</v>
      </c>
      <c r="F14" s="267">
        <v>4004.43</v>
      </c>
      <c r="G14" s="268"/>
      <c r="H14" s="267">
        <f>H15</f>
        <v>1982.3300000000002</v>
      </c>
      <c r="I14" s="268"/>
      <c r="J14" s="173"/>
    </row>
    <row r="15" spans="1:10" ht="39" thickBot="1" x14ac:dyDescent="0.35">
      <c r="A15" s="111" t="s">
        <v>248</v>
      </c>
      <c r="B15" s="83">
        <v>2020000000</v>
      </c>
      <c r="C15" s="83" t="s">
        <v>250</v>
      </c>
      <c r="D15" s="87" t="s">
        <v>248</v>
      </c>
      <c r="E15" s="52" t="s">
        <v>8</v>
      </c>
      <c r="F15" s="267">
        <v>4004.43</v>
      </c>
      <c r="G15" s="268"/>
      <c r="H15" s="267">
        <f>H16+H19+H24+H27+H22</f>
        <v>1982.3300000000002</v>
      </c>
      <c r="I15" s="268"/>
      <c r="J15" s="173"/>
    </row>
    <row r="16" spans="1:10" ht="39" thickBot="1" x14ac:dyDescent="0.35">
      <c r="A16" s="111" t="s">
        <v>248</v>
      </c>
      <c r="B16" s="83">
        <v>2021000000</v>
      </c>
      <c r="C16" s="83" t="s">
        <v>250</v>
      </c>
      <c r="D16" s="87">
        <v>150</v>
      </c>
      <c r="E16" s="52" t="s">
        <v>188</v>
      </c>
      <c r="F16" s="267">
        <f>F18</f>
        <v>1780.5</v>
      </c>
      <c r="G16" s="268"/>
      <c r="H16" s="267">
        <f>H18</f>
        <v>1474</v>
      </c>
      <c r="I16" s="268"/>
      <c r="J16" s="173"/>
    </row>
    <row r="17" spans="1:13" ht="64.5" thickBot="1" x14ac:dyDescent="0.35">
      <c r="A17" s="111" t="s">
        <v>248</v>
      </c>
      <c r="B17" s="83">
        <v>2021600100</v>
      </c>
      <c r="C17" s="83" t="s">
        <v>250</v>
      </c>
      <c r="D17" s="87">
        <v>150</v>
      </c>
      <c r="E17" s="52" t="s">
        <v>10</v>
      </c>
      <c r="F17" s="267">
        <f>F18</f>
        <v>1780.5</v>
      </c>
      <c r="G17" s="268"/>
      <c r="H17" s="267">
        <f>H18</f>
        <v>1474</v>
      </c>
      <c r="I17" s="268"/>
      <c r="J17" s="173"/>
    </row>
    <row r="18" spans="1:13" ht="63.75" customHeight="1" thickBot="1" x14ac:dyDescent="0.35">
      <c r="A18" s="111">
        <v>970</v>
      </c>
      <c r="B18" s="83">
        <v>2021600113</v>
      </c>
      <c r="C18" s="83" t="s">
        <v>250</v>
      </c>
      <c r="D18" s="87">
        <v>150</v>
      </c>
      <c r="E18" s="52" t="s">
        <v>11</v>
      </c>
      <c r="F18" s="267">
        <v>1780.5</v>
      </c>
      <c r="G18" s="268"/>
      <c r="H18" s="267">
        <v>1474</v>
      </c>
      <c r="I18" s="268"/>
      <c r="J18" s="173"/>
    </row>
    <row r="19" spans="1:13" ht="0.75" hidden="1" customHeight="1" x14ac:dyDescent="0.3">
      <c r="A19" s="111"/>
      <c r="B19" s="83"/>
      <c r="C19" s="83"/>
      <c r="D19" s="87"/>
      <c r="E19" s="52"/>
      <c r="F19" s="267"/>
      <c r="G19" s="268"/>
      <c r="H19" s="267"/>
      <c r="I19" s="268"/>
      <c r="J19" s="173"/>
    </row>
    <row r="20" spans="1:13" ht="19.5" hidden="1" thickBot="1" x14ac:dyDescent="0.35">
      <c r="A20" s="111" t="s">
        <v>336</v>
      </c>
      <c r="B20" s="83"/>
      <c r="C20" s="83"/>
      <c r="D20" s="87"/>
      <c r="E20" s="52"/>
      <c r="F20" s="267"/>
      <c r="G20" s="268"/>
      <c r="H20" s="267"/>
      <c r="I20" s="268"/>
      <c r="J20" s="173"/>
    </row>
    <row r="21" spans="1:13" ht="57" hidden="1" thickBot="1" x14ac:dyDescent="0.35">
      <c r="A21" s="111"/>
      <c r="B21" s="83"/>
      <c r="C21" s="83"/>
      <c r="D21" s="87"/>
      <c r="E21" s="52"/>
      <c r="F21" s="267"/>
      <c r="G21" s="268"/>
      <c r="H21" s="267"/>
      <c r="I21" s="268"/>
      <c r="J21" s="106" t="s">
        <v>315</v>
      </c>
      <c r="M21" t="s">
        <v>316</v>
      </c>
    </row>
    <row r="22" spans="1:13" ht="19.5" thickBot="1" x14ac:dyDescent="0.35">
      <c r="A22" s="111" t="s">
        <v>248</v>
      </c>
      <c r="B22" s="83">
        <v>2022999900</v>
      </c>
      <c r="C22" s="83" t="s">
        <v>250</v>
      </c>
      <c r="D22" s="87">
        <v>150</v>
      </c>
      <c r="E22" s="52" t="s">
        <v>13</v>
      </c>
      <c r="F22" s="267">
        <v>1140.93</v>
      </c>
      <c r="G22" s="268"/>
      <c r="H22" s="267">
        <f>H23</f>
        <v>95.93</v>
      </c>
      <c r="I22" s="268"/>
      <c r="J22" s="173"/>
    </row>
    <row r="23" spans="1:13" ht="26.25" thickBot="1" x14ac:dyDescent="0.35">
      <c r="A23" s="111">
        <v>970</v>
      </c>
      <c r="B23" s="83">
        <v>2022999913</v>
      </c>
      <c r="C23" s="83" t="s">
        <v>250</v>
      </c>
      <c r="D23" s="87">
        <v>150</v>
      </c>
      <c r="E23" s="52" t="s">
        <v>14</v>
      </c>
      <c r="F23" s="267">
        <v>1140.93</v>
      </c>
      <c r="G23" s="268"/>
      <c r="H23" s="267">
        <v>95.93</v>
      </c>
      <c r="I23" s="268"/>
      <c r="J23" s="173"/>
    </row>
    <row r="24" spans="1:13" ht="39" thickBot="1" x14ac:dyDescent="0.35">
      <c r="A24" s="111" t="s">
        <v>248</v>
      </c>
      <c r="B24" s="83">
        <v>2023000000</v>
      </c>
      <c r="C24" s="83" t="s">
        <v>250</v>
      </c>
      <c r="D24" s="87">
        <v>150</v>
      </c>
      <c r="E24" s="52" t="s">
        <v>189</v>
      </c>
      <c r="F24" s="267">
        <f>F26</f>
        <v>3.7</v>
      </c>
      <c r="G24" s="268"/>
      <c r="H24" s="267">
        <f>H26</f>
        <v>3.7</v>
      </c>
      <c r="I24" s="268"/>
      <c r="J24" s="173"/>
    </row>
    <row r="25" spans="1:13" ht="51.75" thickBot="1" x14ac:dyDescent="0.35">
      <c r="A25" s="111" t="s">
        <v>248</v>
      </c>
      <c r="B25" s="83">
        <v>2023002400</v>
      </c>
      <c r="C25" s="83" t="s">
        <v>250</v>
      </c>
      <c r="D25" s="87">
        <v>150</v>
      </c>
      <c r="E25" s="52" t="s">
        <v>16</v>
      </c>
      <c r="F25" s="267">
        <f>F26</f>
        <v>3.7</v>
      </c>
      <c r="G25" s="268"/>
      <c r="H25" s="267">
        <f>H26</f>
        <v>3.7</v>
      </c>
      <c r="I25" s="268"/>
      <c r="J25" s="173"/>
    </row>
    <row r="26" spans="1:13" ht="51.75" thickBot="1" x14ac:dyDescent="0.35">
      <c r="A26" s="111">
        <v>970</v>
      </c>
      <c r="B26" s="83">
        <v>2023002413</v>
      </c>
      <c r="C26" s="83" t="s">
        <v>250</v>
      </c>
      <c r="D26" s="87">
        <v>150</v>
      </c>
      <c r="E26" s="52" t="s">
        <v>17</v>
      </c>
      <c r="F26" s="267">
        <v>3.7</v>
      </c>
      <c r="G26" s="268"/>
      <c r="H26" s="267">
        <v>3.7</v>
      </c>
      <c r="I26" s="268"/>
      <c r="J26" s="173"/>
    </row>
    <row r="27" spans="1:13" ht="64.5" thickBot="1" x14ac:dyDescent="0.35">
      <c r="A27" s="111" t="s">
        <v>248</v>
      </c>
      <c r="B27" s="83">
        <v>2023000000</v>
      </c>
      <c r="C27" s="83" t="s">
        <v>250</v>
      </c>
      <c r="D27" s="87">
        <v>150</v>
      </c>
      <c r="E27" s="52" t="s">
        <v>18</v>
      </c>
      <c r="F27" s="267">
        <f>F29</f>
        <v>374.3</v>
      </c>
      <c r="G27" s="268"/>
      <c r="H27" s="267">
        <f>H29</f>
        <v>408.7</v>
      </c>
      <c r="I27" s="268"/>
      <c r="J27" s="173"/>
    </row>
    <row r="28" spans="1:13" ht="64.5" thickBot="1" x14ac:dyDescent="0.35">
      <c r="A28" s="111" t="s">
        <v>248</v>
      </c>
      <c r="B28" s="83">
        <v>2023511800</v>
      </c>
      <c r="C28" s="83" t="s">
        <v>250</v>
      </c>
      <c r="D28" s="87">
        <v>150</v>
      </c>
      <c r="E28" s="52" t="s">
        <v>18</v>
      </c>
      <c r="F28" s="267">
        <f>F29</f>
        <v>374.3</v>
      </c>
      <c r="G28" s="268"/>
      <c r="H28" s="267">
        <f>H29</f>
        <v>408.7</v>
      </c>
      <c r="I28" s="268"/>
      <c r="J28" s="173"/>
    </row>
    <row r="29" spans="1:13" ht="64.5" thickBot="1" x14ac:dyDescent="0.35">
      <c r="A29" s="111">
        <v>970</v>
      </c>
      <c r="B29" s="83">
        <v>2023511813</v>
      </c>
      <c r="C29" s="83" t="s">
        <v>250</v>
      </c>
      <c r="D29" s="87">
        <v>150</v>
      </c>
      <c r="E29" s="52" t="s">
        <v>18</v>
      </c>
      <c r="F29" s="267">
        <v>374.3</v>
      </c>
      <c r="G29" s="268"/>
      <c r="H29" s="267">
        <v>408.7</v>
      </c>
      <c r="I29" s="268"/>
      <c r="J29" s="173"/>
    </row>
    <row r="30" spans="1:13" ht="26.25" thickBot="1" x14ac:dyDescent="0.35">
      <c r="A30" s="111"/>
      <c r="B30" s="83" t="s">
        <v>360</v>
      </c>
      <c r="C30" s="83" t="s">
        <v>248</v>
      </c>
      <c r="D30" s="87" t="s">
        <v>357</v>
      </c>
      <c r="E30" s="52" t="s">
        <v>359</v>
      </c>
      <c r="F30" s="192">
        <v>650</v>
      </c>
      <c r="G30" s="193"/>
      <c r="H30" s="192">
        <v>0</v>
      </c>
      <c r="I30" s="193"/>
      <c r="J30" s="194"/>
    </row>
    <row r="31" spans="1:13" ht="36" customHeight="1" thickBot="1" x14ac:dyDescent="0.35">
      <c r="A31" s="111" t="s">
        <v>356</v>
      </c>
      <c r="B31" s="83" t="s">
        <v>358</v>
      </c>
      <c r="C31" s="83" t="s">
        <v>250</v>
      </c>
      <c r="D31" s="87" t="s">
        <v>357</v>
      </c>
      <c r="E31" s="52" t="s">
        <v>359</v>
      </c>
      <c r="F31" s="192">
        <v>650</v>
      </c>
      <c r="G31" s="193"/>
      <c r="H31" s="192">
        <v>0</v>
      </c>
      <c r="I31" s="193"/>
      <c r="J31" s="111"/>
      <c r="K31" s="194"/>
    </row>
    <row r="32" spans="1:13" ht="19.5" thickBot="1" x14ac:dyDescent="0.35">
      <c r="A32" s="92" t="s">
        <v>248</v>
      </c>
      <c r="B32" s="82" t="s">
        <v>251</v>
      </c>
      <c r="C32" s="82" t="s">
        <v>250</v>
      </c>
      <c r="D32" s="86" t="s">
        <v>248</v>
      </c>
      <c r="E32" s="51"/>
      <c r="F32" s="269">
        <v>23786.58</v>
      </c>
      <c r="G32" s="270"/>
      <c r="H32" s="269">
        <f>H13+H14</f>
        <v>22597.980000000003</v>
      </c>
      <c r="I32" s="270"/>
      <c r="J32" s="173"/>
    </row>
  </sheetData>
  <mergeCells count="50">
    <mergeCell ref="G10:J10"/>
    <mergeCell ref="A11:D12"/>
    <mergeCell ref="E11:E12"/>
    <mergeCell ref="F11:I11"/>
    <mergeCell ref="E4:I4"/>
    <mergeCell ref="A7:H7"/>
    <mergeCell ref="E5:I5"/>
    <mergeCell ref="A8:H8"/>
    <mergeCell ref="A6:I6"/>
    <mergeCell ref="I7:I9"/>
    <mergeCell ref="J7:J9"/>
    <mergeCell ref="A9:H9"/>
    <mergeCell ref="F12:G12"/>
    <mergeCell ref="H12:I12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F25:G25"/>
    <mergeCell ref="H25:I25"/>
    <mergeCell ref="F26:G26"/>
    <mergeCell ref="H26:I26"/>
    <mergeCell ref="F32:G32"/>
    <mergeCell ref="H32:I32"/>
    <mergeCell ref="F27:G27"/>
    <mergeCell ref="H27:I27"/>
    <mergeCell ref="F28:G28"/>
    <mergeCell ref="H28:I28"/>
    <mergeCell ref="F29:G29"/>
    <mergeCell ref="H29:I2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opLeftCell="A2" workbookViewId="0">
      <selection activeCell="H11" sqref="H11"/>
    </sheetView>
  </sheetViews>
  <sheetFormatPr defaultRowHeight="15" x14ac:dyDescent="0.2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1" spans="1:9" ht="14.25" customHeight="1" x14ac:dyDescent="0.25"/>
    <row r="3" spans="1:9" ht="15.75" x14ac:dyDescent="0.25">
      <c r="A3" s="174"/>
      <c r="B3" s="283"/>
      <c r="C3" s="283"/>
      <c r="D3" s="211" t="s">
        <v>190</v>
      </c>
      <c r="E3" s="211"/>
      <c r="F3" s="211"/>
      <c r="G3" s="211"/>
      <c r="H3" s="211"/>
      <c r="I3" s="175"/>
    </row>
    <row r="4" spans="1:9" ht="15.75" x14ac:dyDescent="0.25">
      <c r="A4" s="338" t="s">
        <v>191</v>
      </c>
      <c r="B4" s="338"/>
      <c r="C4" s="338"/>
      <c r="D4" s="211" t="s">
        <v>192</v>
      </c>
      <c r="E4" s="211"/>
      <c r="F4" s="211"/>
      <c r="G4" s="211"/>
      <c r="H4" s="211"/>
      <c r="I4" s="175"/>
    </row>
    <row r="5" spans="1:9" ht="15.75" x14ac:dyDescent="0.25">
      <c r="A5" s="174"/>
      <c r="B5" s="283"/>
      <c r="C5" s="283"/>
      <c r="D5" s="211" t="s">
        <v>348</v>
      </c>
      <c r="E5" s="211"/>
      <c r="F5" s="211"/>
      <c r="G5" s="211"/>
      <c r="H5" s="211"/>
      <c r="I5" s="175"/>
    </row>
    <row r="6" spans="1:9" x14ac:dyDescent="0.25">
      <c r="A6" s="283"/>
      <c r="B6" s="283"/>
      <c r="C6" s="283"/>
      <c r="D6" s="283"/>
      <c r="E6" s="283"/>
      <c r="F6" s="283"/>
      <c r="G6" s="283"/>
      <c r="H6" s="283"/>
      <c r="I6" s="175"/>
    </row>
    <row r="7" spans="1:9" ht="47.25" customHeight="1" x14ac:dyDescent="0.25">
      <c r="A7" s="200" t="s">
        <v>193</v>
      </c>
      <c r="B7" s="200"/>
      <c r="C7" s="200"/>
      <c r="D7" s="200"/>
      <c r="E7" s="200"/>
      <c r="F7" s="200"/>
      <c r="G7" s="200"/>
      <c r="H7" s="200"/>
      <c r="I7" s="175"/>
    </row>
    <row r="8" spans="1:9" ht="24.75" customHeight="1" thickBot="1" x14ac:dyDescent="0.3">
      <c r="A8" s="327"/>
      <c r="B8" s="327"/>
      <c r="C8" s="327"/>
      <c r="D8" s="327"/>
      <c r="E8" s="327"/>
      <c r="F8" s="327"/>
      <c r="G8" s="327"/>
      <c r="H8" s="327"/>
      <c r="I8" s="175"/>
    </row>
    <row r="9" spans="1:9" ht="15.75" thickBot="1" x14ac:dyDescent="0.3">
      <c r="A9" s="328" t="s">
        <v>20</v>
      </c>
      <c r="B9" s="329"/>
      <c r="C9" s="328" t="s">
        <v>24</v>
      </c>
      <c r="D9" s="329"/>
      <c r="E9" s="332" t="s">
        <v>25</v>
      </c>
      <c r="F9" s="334" t="s">
        <v>185</v>
      </c>
      <c r="G9" s="335"/>
      <c r="H9" s="336"/>
      <c r="I9" s="175"/>
    </row>
    <row r="10" spans="1:9" ht="15.75" thickBot="1" x14ac:dyDescent="0.3">
      <c r="A10" s="330"/>
      <c r="B10" s="331"/>
      <c r="C10" s="330"/>
      <c r="D10" s="331"/>
      <c r="E10" s="333"/>
      <c r="F10" s="334" t="s">
        <v>186</v>
      </c>
      <c r="G10" s="337"/>
      <c r="H10" s="18" t="s">
        <v>187</v>
      </c>
      <c r="I10" s="175"/>
    </row>
    <row r="11" spans="1:9" ht="15.75" thickBot="1" x14ac:dyDescent="0.3">
      <c r="A11" s="323" t="s">
        <v>27</v>
      </c>
      <c r="B11" s="324"/>
      <c r="C11" s="325" t="s">
        <v>247</v>
      </c>
      <c r="D11" s="326"/>
      <c r="E11" s="82" t="s">
        <v>248</v>
      </c>
      <c r="F11" s="269">
        <f>F12+F59+F63+F67+F71+F75+F82+F86+F90+F94+F98</f>
        <v>22091.579999999998</v>
      </c>
      <c r="G11" s="270"/>
      <c r="H11" s="127">
        <f>H12+H59+H63+H67+H71+H75+H82+H86+H90+H94+H98</f>
        <v>22597.98</v>
      </c>
      <c r="I11" s="175"/>
    </row>
    <row r="12" spans="1:9" ht="75" customHeight="1" thickBot="1" x14ac:dyDescent="0.3">
      <c r="A12" s="293" t="s">
        <v>30</v>
      </c>
      <c r="B12" s="294"/>
      <c r="C12" s="295" t="s">
        <v>252</v>
      </c>
      <c r="D12" s="296"/>
      <c r="E12" s="82" t="s">
        <v>248</v>
      </c>
      <c r="F12" s="269">
        <f>F13+F20+F25+F31+F34+F44+F53+F55</f>
        <v>14865.579999999998</v>
      </c>
      <c r="G12" s="270"/>
      <c r="H12" s="78">
        <f>H13+H20+H25+H31+H34+H44+H53+H55</f>
        <v>15171.98</v>
      </c>
      <c r="I12" s="175"/>
    </row>
    <row r="13" spans="1:9" ht="46.5" customHeight="1" thickBot="1" x14ac:dyDescent="0.3">
      <c r="A13" s="293" t="s">
        <v>194</v>
      </c>
      <c r="B13" s="294"/>
      <c r="C13" s="295" t="s">
        <v>253</v>
      </c>
      <c r="D13" s="296"/>
      <c r="E13" s="82" t="s">
        <v>248</v>
      </c>
      <c r="F13" s="269">
        <f>F14+F16</f>
        <v>5821.9</v>
      </c>
      <c r="G13" s="270"/>
      <c r="H13" s="78">
        <f>H14+H16</f>
        <v>5821.9</v>
      </c>
      <c r="I13" s="175"/>
    </row>
    <row r="14" spans="1:9" ht="31.5" customHeight="1" thickBot="1" x14ac:dyDescent="0.3">
      <c r="A14" s="293" t="s">
        <v>32</v>
      </c>
      <c r="B14" s="294"/>
      <c r="C14" s="295" t="s">
        <v>254</v>
      </c>
      <c r="D14" s="296"/>
      <c r="E14" s="82" t="s">
        <v>248</v>
      </c>
      <c r="F14" s="269">
        <f>F15</f>
        <v>1080.4000000000001</v>
      </c>
      <c r="G14" s="270"/>
      <c r="H14" s="78">
        <f>H15</f>
        <v>1080.4000000000001</v>
      </c>
      <c r="I14" s="175"/>
    </row>
    <row r="15" spans="1:9" ht="87.75" customHeight="1" thickBot="1" x14ac:dyDescent="0.3">
      <c r="A15" s="291" t="s">
        <v>36</v>
      </c>
      <c r="B15" s="292"/>
      <c r="C15" s="289" t="s">
        <v>254</v>
      </c>
      <c r="D15" s="290"/>
      <c r="E15" s="83" t="s">
        <v>302</v>
      </c>
      <c r="F15" s="267">
        <v>1080.4000000000001</v>
      </c>
      <c r="G15" s="268"/>
      <c r="H15" s="79">
        <v>1080.4000000000001</v>
      </c>
      <c r="I15" s="175"/>
    </row>
    <row r="16" spans="1:9" ht="25.5" customHeight="1" thickBot="1" x14ac:dyDescent="0.3">
      <c r="A16" s="293" t="s">
        <v>35</v>
      </c>
      <c r="B16" s="294"/>
      <c r="C16" s="295" t="s">
        <v>255</v>
      </c>
      <c r="D16" s="296"/>
      <c r="E16" s="82" t="s">
        <v>248</v>
      </c>
      <c r="F16" s="269">
        <f>F17+F18+F19</f>
        <v>4741.5</v>
      </c>
      <c r="G16" s="270"/>
      <c r="H16" s="78">
        <f>H17+H18+H19</f>
        <v>4741.5</v>
      </c>
      <c r="I16" s="175"/>
    </row>
    <row r="17" spans="1:9" ht="83.25" customHeight="1" thickBot="1" x14ac:dyDescent="0.3">
      <c r="A17" s="291" t="s">
        <v>122</v>
      </c>
      <c r="B17" s="292"/>
      <c r="C17" s="289" t="s">
        <v>255</v>
      </c>
      <c r="D17" s="290"/>
      <c r="E17" s="83">
        <v>100</v>
      </c>
      <c r="F17" s="267">
        <v>4448.5</v>
      </c>
      <c r="G17" s="268"/>
      <c r="H17" s="79">
        <v>4448.5</v>
      </c>
      <c r="I17" s="175"/>
    </row>
    <row r="18" spans="1:9" ht="44.25" customHeight="1" thickBot="1" x14ac:dyDescent="0.3">
      <c r="A18" s="291" t="s">
        <v>123</v>
      </c>
      <c r="B18" s="292"/>
      <c r="C18" s="289">
        <v>100001080</v>
      </c>
      <c r="D18" s="290"/>
      <c r="E18" s="83">
        <v>200</v>
      </c>
      <c r="F18" s="267">
        <v>271</v>
      </c>
      <c r="G18" s="268"/>
      <c r="H18" s="79">
        <v>271</v>
      </c>
      <c r="I18" s="175"/>
    </row>
    <row r="19" spans="1:9" ht="25.5" customHeight="1" thickBot="1" x14ac:dyDescent="0.3">
      <c r="A19" s="291" t="s">
        <v>42</v>
      </c>
      <c r="B19" s="292"/>
      <c r="C19" s="289">
        <v>100001080</v>
      </c>
      <c r="D19" s="290"/>
      <c r="E19" s="83">
        <v>800</v>
      </c>
      <c r="F19" s="267">
        <v>22</v>
      </c>
      <c r="G19" s="268"/>
      <c r="H19" s="79">
        <v>22</v>
      </c>
      <c r="I19" s="175"/>
    </row>
    <row r="20" spans="1:9" ht="39" customHeight="1" thickBot="1" x14ac:dyDescent="0.3">
      <c r="A20" s="291" t="s">
        <v>45</v>
      </c>
      <c r="B20" s="292"/>
      <c r="C20" s="295" t="s">
        <v>256</v>
      </c>
      <c r="D20" s="296"/>
      <c r="E20" s="82" t="s">
        <v>248</v>
      </c>
      <c r="F20" s="269">
        <f>F21+F23</f>
        <v>901.94999999999993</v>
      </c>
      <c r="G20" s="270"/>
      <c r="H20" s="78">
        <f>H21+H23</f>
        <v>901.94999999999993</v>
      </c>
      <c r="I20" s="175"/>
    </row>
    <row r="21" spans="1:9" ht="31.5" customHeight="1" thickBot="1" x14ac:dyDescent="0.3">
      <c r="A21" s="291" t="s">
        <v>195</v>
      </c>
      <c r="B21" s="292"/>
      <c r="C21" s="289" t="s">
        <v>257</v>
      </c>
      <c r="D21" s="290"/>
      <c r="E21" s="83" t="s">
        <v>248</v>
      </c>
      <c r="F21" s="267">
        <f>F22</f>
        <v>601.29999999999995</v>
      </c>
      <c r="G21" s="268"/>
      <c r="H21" s="79">
        <f>H22</f>
        <v>601.29999999999995</v>
      </c>
      <c r="I21" s="175"/>
    </row>
    <row r="22" spans="1:9" ht="81" customHeight="1" thickBot="1" x14ac:dyDescent="0.3">
      <c r="A22" s="291" t="s">
        <v>125</v>
      </c>
      <c r="B22" s="292"/>
      <c r="C22" s="289" t="s">
        <v>257</v>
      </c>
      <c r="D22" s="290"/>
      <c r="E22" s="83">
        <v>100</v>
      </c>
      <c r="F22" s="267">
        <v>601.29999999999995</v>
      </c>
      <c r="G22" s="268"/>
      <c r="H22" s="79">
        <v>601.29999999999995</v>
      </c>
      <c r="I22" s="175"/>
    </row>
    <row r="23" spans="1:9" ht="34.5" customHeight="1" thickBot="1" x14ac:dyDescent="0.3">
      <c r="A23" s="291" t="s">
        <v>47</v>
      </c>
      <c r="B23" s="292"/>
      <c r="C23" s="289" t="s">
        <v>258</v>
      </c>
      <c r="D23" s="290"/>
      <c r="E23" s="83" t="s">
        <v>248</v>
      </c>
      <c r="F23" s="267">
        <f>F24</f>
        <v>300.64999999999998</v>
      </c>
      <c r="G23" s="268"/>
      <c r="H23" s="79">
        <f>H24</f>
        <v>300.64999999999998</v>
      </c>
      <c r="I23" s="175"/>
    </row>
    <row r="24" spans="1:9" ht="84" customHeight="1" thickBot="1" x14ac:dyDescent="0.3">
      <c r="A24" s="291" t="s">
        <v>125</v>
      </c>
      <c r="B24" s="292"/>
      <c r="C24" s="289" t="s">
        <v>258</v>
      </c>
      <c r="D24" s="290"/>
      <c r="E24" s="83">
        <v>100</v>
      </c>
      <c r="F24" s="267">
        <v>300.64999999999998</v>
      </c>
      <c r="G24" s="268"/>
      <c r="H24" s="79">
        <v>300.64999999999998</v>
      </c>
      <c r="I24" s="175"/>
    </row>
    <row r="25" spans="1:9" ht="38.25" customHeight="1" thickBot="1" x14ac:dyDescent="0.3">
      <c r="A25" s="291" t="s">
        <v>126</v>
      </c>
      <c r="B25" s="292"/>
      <c r="C25" s="295" t="s">
        <v>260</v>
      </c>
      <c r="D25" s="296"/>
      <c r="E25" s="82" t="s">
        <v>248</v>
      </c>
      <c r="F25" s="269">
        <f>F26+F27+F28</f>
        <v>1776.7</v>
      </c>
      <c r="G25" s="270"/>
      <c r="H25" s="78">
        <f>H26+H27+H28</f>
        <v>1776.7</v>
      </c>
      <c r="I25" s="175"/>
    </row>
    <row r="26" spans="1:9" ht="75.75" customHeight="1" thickBot="1" x14ac:dyDescent="0.3">
      <c r="A26" s="291" t="s">
        <v>127</v>
      </c>
      <c r="B26" s="292"/>
      <c r="C26" s="289" t="s">
        <v>260</v>
      </c>
      <c r="D26" s="290"/>
      <c r="E26" s="83">
        <v>100</v>
      </c>
      <c r="F26" s="267">
        <v>773</v>
      </c>
      <c r="G26" s="268"/>
      <c r="H26" s="79">
        <v>773</v>
      </c>
      <c r="I26" s="175"/>
    </row>
    <row r="27" spans="1:9" ht="45" customHeight="1" thickBot="1" x14ac:dyDescent="0.3">
      <c r="A27" s="291" t="s">
        <v>196</v>
      </c>
      <c r="B27" s="292"/>
      <c r="C27" s="289" t="s">
        <v>260</v>
      </c>
      <c r="D27" s="290"/>
      <c r="E27" s="83">
        <v>200</v>
      </c>
      <c r="F27" s="267">
        <v>1000</v>
      </c>
      <c r="G27" s="268"/>
      <c r="H27" s="79">
        <v>1000</v>
      </c>
      <c r="I27" s="175"/>
    </row>
    <row r="28" spans="1:9" ht="57" customHeight="1" thickBot="1" x14ac:dyDescent="0.3">
      <c r="A28" s="287" t="s">
        <v>51</v>
      </c>
      <c r="B28" s="288"/>
      <c r="C28" s="289" t="s">
        <v>269</v>
      </c>
      <c r="D28" s="290"/>
      <c r="E28" s="83" t="s">
        <v>248</v>
      </c>
      <c r="F28" s="267">
        <f>F30</f>
        <v>3.7</v>
      </c>
      <c r="G28" s="268"/>
      <c r="H28" s="79">
        <f>H30</f>
        <v>3.7</v>
      </c>
      <c r="I28" s="175"/>
    </row>
    <row r="29" spans="1:9" ht="33.75" customHeight="1" thickBot="1" x14ac:dyDescent="0.3">
      <c r="A29" s="291" t="s">
        <v>52</v>
      </c>
      <c r="B29" s="292"/>
      <c r="C29" s="289" t="s">
        <v>270</v>
      </c>
      <c r="D29" s="290"/>
      <c r="E29" s="83" t="s">
        <v>248</v>
      </c>
      <c r="F29" s="267">
        <f>F30</f>
        <v>3.7</v>
      </c>
      <c r="G29" s="268"/>
      <c r="H29" s="79">
        <f>H30</f>
        <v>3.7</v>
      </c>
      <c r="I29" s="175"/>
    </row>
    <row r="30" spans="1:9" ht="38.25" customHeight="1" thickBot="1" x14ac:dyDescent="0.3">
      <c r="A30" s="287" t="s">
        <v>50</v>
      </c>
      <c r="B30" s="288"/>
      <c r="C30" s="289" t="s">
        <v>270</v>
      </c>
      <c r="D30" s="290"/>
      <c r="E30" s="83">
        <v>200</v>
      </c>
      <c r="F30" s="267">
        <v>3.7</v>
      </c>
      <c r="G30" s="268"/>
      <c r="H30" s="79">
        <v>3.7</v>
      </c>
      <c r="I30" s="175"/>
    </row>
    <row r="31" spans="1:9" ht="38.25" customHeight="1" thickBot="1" x14ac:dyDescent="0.3">
      <c r="A31" s="291" t="s">
        <v>41</v>
      </c>
      <c r="B31" s="292"/>
      <c r="C31" s="295" t="s">
        <v>261</v>
      </c>
      <c r="D31" s="296"/>
      <c r="E31" s="82" t="s">
        <v>248</v>
      </c>
      <c r="F31" s="269">
        <f>F32</f>
        <v>145.35</v>
      </c>
      <c r="G31" s="270"/>
      <c r="H31" s="78">
        <f>H32</f>
        <v>145.35</v>
      </c>
      <c r="I31" s="175"/>
    </row>
    <row r="32" spans="1:9" ht="63.75" customHeight="1" thickBot="1" x14ac:dyDescent="0.3">
      <c r="A32" s="291" t="s">
        <v>129</v>
      </c>
      <c r="B32" s="292"/>
      <c r="C32" s="289" t="s">
        <v>262</v>
      </c>
      <c r="D32" s="290"/>
      <c r="E32" s="83" t="s">
        <v>248</v>
      </c>
      <c r="F32" s="267">
        <f>F33</f>
        <v>145.35</v>
      </c>
      <c r="G32" s="268"/>
      <c r="H32" s="79">
        <f>H33</f>
        <v>145.35</v>
      </c>
      <c r="I32" s="175"/>
    </row>
    <row r="33" spans="1:9" ht="38.25" customHeight="1" thickBot="1" x14ac:dyDescent="0.3">
      <c r="A33" s="291" t="s">
        <v>197</v>
      </c>
      <c r="B33" s="292"/>
      <c r="C33" s="289" t="s">
        <v>262</v>
      </c>
      <c r="D33" s="290"/>
      <c r="E33" s="83">
        <v>300</v>
      </c>
      <c r="F33" s="267">
        <v>145.35</v>
      </c>
      <c r="G33" s="268"/>
      <c r="H33" s="79">
        <v>145.35</v>
      </c>
      <c r="I33" s="175"/>
    </row>
    <row r="34" spans="1:9" ht="15.75" thickBot="1" x14ac:dyDescent="0.3">
      <c r="A34" s="291" t="s">
        <v>89</v>
      </c>
      <c r="B34" s="292"/>
      <c r="C34" s="295" t="s">
        <v>263</v>
      </c>
      <c r="D34" s="296"/>
      <c r="E34" s="82" t="s">
        <v>248</v>
      </c>
      <c r="F34" s="269">
        <f>F35+F37+F39+F41</f>
        <v>5240.3819999999996</v>
      </c>
      <c r="G34" s="270"/>
      <c r="H34" s="78">
        <f>H35+H37+H39+H41</f>
        <v>4851.3819999999996</v>
      </c>
      <c r="I34" s="175"/>
    </row>
    <row r="35" spans="1:9" ht="15.75" thickBot="1" x14ac:dyDescent="0.3">
      <c r="A35" s="291" t="s">
        <v>93</v>
      </c>
      <c r="B35" s="292"/>
      <c r="C35" s="289" t="s">
        <v>264</v>
      </c>
      <c r="D35" s="290"/>
      <c r="E35" s="83" t="s">
        <v>248</v>
      </c>
      <c r="F35" s="267">
        <f>F36</f>
        <v>1496.93</v>
      </c>
      <c r="G35" s="268"/>
      <c r="H35" s="79">
        <f>H36</f>
        <v>1498.5319999999999</v>
      </c>
      <c r="I35" s="175"/>
    </row>
    <row r="36" spans="1:9" ht="46.5" customHeight="1" thickBot="1" x14ac:dyDescent="0.3">
      <c r="A36" s="287" t="s">
        <v>131</v>
      </c>
      <c r="B36" s="288"/>
      <c r="C36" s="289" t="s">
        <v>264</v>
      </c>
      <c r="D36" s="290"/>
      <c r="E36" s="83">
        <v>200</v>
      </c>
      <c r="F36" s="267">
        <v>1496.93</v>
      </c>
      <c r="G36" s="268"/>
      <c r="H36" s="79">
        <v>1498.5319999999999</v>
      </c>
      <c r="I36" s="175"/>
    </row>
    <row r="37" spans="1:9" ht="15.75" thickBot="1" x14ac:dyDescent="0.3">
      <c r="A37" s="291" t="s">
        <v>94</v>
      </c>
      <c r="B37" s="292"/>
      <c r="C37" s="289" t="s">
        <v>265</v>
      </c>
      <c r="D37" s="290"/>
      <c r="E37" s="83" t="s">
        <v>248</v>
      </c>
      <c r="F37" s="267">
        <f>F38</f>
        <v>150</v>
      </c>
      <c r="G37" s="268"/>
      <c r="H37" s="79">
        <f>H38</f>
        <v>250</v>
      </c>
      <c r="I37" s="175"/>
    </row>
    <row r="38" spans="1:9" ht="43.5" customHeight="1" thickBot="1" x14ac:dyDescent="0.3">
      <c r="A38" s="287" t="s">
        <v>132</v>
      </c>
      <c r="B38" s="288"/>
      <c r="C38" s="289" t="s">
        <v>265</v>
      </c>
      <c r="D38" s="290"/>
      <c r="E38" s="83">
        <v>200</v>
      </c>
      <c r="F38" s="267">
        <v>150</v>
      </c>
      <c r="G38" s="268"/>
      <c r="H38" s="79">
        <v>250</v>
      </c>
      <c r="I38" s="175"/>
    </row>
    <row r="39" spans="1:9" ht="15" customHeight="1" thickBot="1" x14ac:dyDescent="0.3">
      <c r="A39" s="291" t="s">
        <v>96</v>
      </c>
      <c r="B39" s="292"/>
      <c r="C39" s="289" t="s">
        <v>266</v>
      </c>
      <c r="D39" s="290"/>
      <c r="E39" s="83" t="s">
        <v>248</v>
      </c>
      <c r="F39" s="267">
        <f>F40</f>
        <v>602.70000000000005</v>
      </c>
      <c r="G39" s="268"/>
      <c r="H39" s="79">
        <f>H40</f>
        <v>602.70000000000005</v>
      </c>
      <c r="I39" s="175"/>
    </row>
    <row r="40" spans="1:9" ht="82.5" customHeight="1" thickBot="1" x14ac:dyDescent="0.3">
      <c r="A40" s="291" t="s">
        <v>125</v>
      </c>
      <c r="B40" s="292"/>
      <c r="C40" s="289" t="s">
        <v>266</v>
      </c>
      <c r="D40" s="290"/>
      <c r="E40" s="83">
        <v>100</v>
      </c>
      <c r="F40" s="267">
        <v>602.70000000000005</v>
      </c>
      <c r="G40" s="268"/>
      <c r="H40" s="79">
        <v>602.70000000000005</v>
      </c>
      <c r="I40" s="175"/>
    </row>
    <row r="41" spans="1:9" ht="25.5" customHeight="1" thickBot="1" x14ac:dyDescent="0.3">
      <c r="A41" s="291" t="s">
        <v>97</v>
      </c>
      <c r="B41" s="292"/>
      <c r="C41" s="289" t="s">
        <v>267</v>
      </c>
      <c r="D41" s="290"/>
      <c r="E41" s="83" t="s">
        <v>248</v>
      </c>
      <c r="F41" s="267">
        <v>2990.752</v>
      </c>
      <c r="G41" s="268"/>
      <c r="H41" s="79">
        <v>2500.15</v>
      </c>
      <c r="I41" s="175"/>
    </row>
    <row r="42" spans="1:9" ht="84" customHeight="1" thickBot="1" x14ac:dyDescent="0.3">
      <c r="A42" s="291" t="s">
        <v>125</v>
      </c>
      <c r="B42" s="292"/>
      <c r="C42" s="289" t="s">
        <v>267</v>
      </c>
      <c r="D42" s="290"/>
      <c r="E42" s="83">
        <v>100</v>
      </c>
      <c r="F42" s="267">
        <v>1202.5999999999999</v>
      </c>
      <c r="G42" s="268"/>
      <c r="H42" s="79">
        <v>1202.5999999999999</v>
      </c>
      <c r="I42" s="175"/>
    </row>
    <row r="43" spans="1:9" ht="51" customHeight="1" thickBot="1" x14ac:dyDescent="0.3">
      <c r="A43" s="287" t="s">
        <v>50</v>
      </c>
      <c r="B43" s="288"/>
      <c r="C43" s="289" t="s">
        <v>267</v>
      </c>
      <c r="D43" s="290"/>
      <c r="E43" s="83">
        <v>200</v>
      </c>
      <c r="F43" s="267">
        <v>1792.3320000000001</v>
      </c>
      <c r="G43" s="268"/>
      <c r="H43" s="79">
        <v>1301.73</v>
      </c>
      <c r="I43" s="175"/>
    </row>
    <row r="44" spans="1:9" ht="38.25" customHeight="1" thickBot="1" x14ac:dyDescent="0.3">
      <c r="A44" s="287" t="s">
        <v>41</v>
      </c>
      <c r="B44" s="288"/>
      <c r="C44" s="295" t="s">
        <v>288</v>
      </c>
      <c r="D44" s="296"/>
      <c r="E44" s="82" t="s">
        <v>248</v>
      </c>
      <c r="F44" s="269">
        <f>F45+F47+F50</f>
        <v>66.998000000000005</v>
      </c>
      <c r="G44" s="270"/>
      <c r="H44" s="78">
        <f>H45+H47+H50</f>
        <v>166.99799999999999</v>
      </c>
      <c r="I44" s="175"/>
    </row>
    <row r="45" spans="1:9" ht="15.75" thickBot="1" x14ac:dyDescent="0.3">
      <c r="A45" s="291" t="s">
        <v>39</v>
      </c>
      <c r="B45" s="292"/>
      <c r="C45" s="289" t="s">
        <v>289</v>
      </c>
      <c r="D45" s="290"/>
      <c r="E45" s="83" t="s">
        <v>248</v>
      </c>
      <c r="F45" s="267">
        <f>F46</f>
        <v>50</v>
      </c>
      <c r="G45" s="268"/>
      <c r="H45" s="79">
        <f>H46</f>
        <v>150</v>
      </c>
      <c r="I45" s="175"/>
    </row>
    <row r="46" spans="1:9" ht="25.5" customHeight="1" thickBot="1" x14ac:dyDescent="0.3">
      <c r="A46" s="291" t="s">
        <v>38</v>
      </c>
      <c r="B46" s="292"/>
      <c r="C46" s="289" t="s">
        <v>289</v>
      </c>
      <c r="D46" s="290"/>
      <c r="E46" s="83">
        <v>800</v>
      </c>
      <c r="F46" s="267">
        <v>50</v>
      </c>
      <c r="G46" s="268"/>
      <c r="H46" s="79">
        <v>150</v>
      </c>
      <c r="I46" s="175"/>
    </row>
    <row r="47" spans="1:9" ht="53.25" customHeight="1" thickBot="1" x14ac:dyDescent="0.3">
      <c r="A47" s="287" t="s">
        <v>109</v>
      </c>
      <c r="B47" s="288"/>
      <c r="C47" s="289" t="s">
        <v>268</v>
      </c>
      <c r="D47" s="290"/>
      <c r="E47" s="83" t="s">
        <v>248</v>
      </c>
      <c r="F47" s="267">
        <f>F48</f>
        <v>16.829999999999998</v>
      </c>
      <c r="G47" s="268"/>
      <c r="H47" s="79">
        <f>H48</f>
        <v>16.829999999999998</v>
      </c>
      <c r="I47" s="175"/>
    </row>
    <row r="48" spans="1:9" ht="67.5" customHeight="1" thickBot="1" x14ac:dyDescent="0.3">
      <c r="A48" s="287" t="s">
        <v>110</v>
      </c>
      <c r="B48" s="288"/>
      <c r="C48" s="289" t="s">
        <v>318</v>
      </c>
      <c r="D48" s="290"/>
      <c r="E48" s="83" t="s">
        <v>248</v>
      </c>
      <c r="F48" s="267">
        <f>F49</f>
        <v>16.829999999999998</v>
      </c>
      <c r="G48" s="268"/>
      <c r="H48" s="79">
        <f>H49</f>
        <v>16.829999999999998</v>
      </c>
      <c r="I48" s="175"/>
    </row>
    <row r="49" spans="1:9" ht="43.5" customHeight="1" thickBot="1" x14ac:dyDescent="0.3">
      <c r="A49" s="291" t="s">
        <v>50</v>
      </c>
      <c r="B49" s="292"/>
      <c r="C49" s="289" t="s">
        <v>318</v>
      </c>
      <c r="D49" s="290"/>
      <c r="E49" s="83">
        <v>200</v>
      </c>
      <c r="F49" s="267">
        <v>16.829999999999998</v>
      </c>
      <c r="G49" s="268"/>
      <c r="H49" s="79">
        <v>16.829999999999998</v>
      </c>
      <c r="I49" s="175"/>
    </row>
    <row r="50" spans="1:9" ht="42" customHeight="1" thickBot="1" x14ac:dyDescent="0.3">
      <c r="A50" s="287" t="s">
        <v>60</v>
      </c>
      <c r="B50" s="288"/>
      <c r="C50" s="289" t="s">
        <v>319</v>
      </c>
      <c r="D50" s="290"/>
      <c r="E50" s="83" t="s">
        <v>248</v>
      </c>
      <c r="F50" s="267">
        <f>F52</f>
        <v>0.16800000000000001</v>
      </c>
      <c r="G50" s="268"/>
      <c r="H50" s="79">
        <f>H52</f>
        <v>0.16800000000000001</v>
      </c>
      <c r="I50" s="175"/>
    </row>
    <row r="51" spans="1:9" ht="84.75" customHeight="1" thickBot="1" x14ac:dyDescent="0.3">
      <c r="A51" s="287" t="s">
        <v>111</v>
      </c>
      <c r="B51" s="288"/>
      <c r="C51" s="289" t="s">
        <v>319</v>
      </c>
      <c r="D51" s="290"/>
      <c r="E51" s="83" t="s">
        <v>248</v>
      </c>
      <c r="F51" s="267">
        <f>F52</f>
        <v>0.16800000000000001</v>
      </c>
      <c r="G51" s="268"/>
      <c r="H51" s="79">
        <f>H52</f>
        <v>0.16800000000000001</v>
      </c>
      <c r="I51" s="175"/>
    </row>
    <row r="52" spans="1:9" ht="48" customHeight="1" thickBot="1" x14ac:dyDescent="0.3">
      <c r="A52" s="291" t="s">
        <v>50</v>
      </c>
      <c r="B52" s="292"/>
      <c r="C52" s="289" t="s">
        <v>319</v>
      </c>
      <c r="D52" s="290"/>
      <c r="E52" s="83">
        <v>200</v>
      </c>
      <c r="F52" s="267">
        <v>0.16800000000000001</v>
      </c>
      <c r="G52" s="268"/>
      <c r="H52" s="79">
        <v>0.16800000000000001</v>
      </c>
      <c r="I52" s="175"/>
    </row>
    <row r="53" spans="1:9" ht="21" customHeight="1" thickBot="1" x14ac:dyDescent="0.3">
      <c r="A53" s="319" t="s">
        <v>198</v>
      </c>
      <c r="B53" s="320"/>
      <c r="C53" s="311" t="s">
        <v>303</v>
      </c>
      <c r="D53" s="312"/>
      <c r="E53" s="93" t="s">
        <v>248</v>
      </c>
      <c r="F53" s="317">
        <v>538</v>
      </c>
      <c r="G53" s="318"/>
      <c r="H53" s="91">
        <v>1099</v>
      </c>
      <c r="I53" s="175"/>
    </row>
    <row r="54" spans="1:9" ht="20.25" customHeight="1" thickBot="1" x14ac:dyDescent="0.3">
      <c r="A54" s="303" t="s">
        <v>38</v>
      </c>
      <c r="B54" s="304"/>
      <c r="C54" s="305" t="s">
        <v>304</v>
      </c>
      <c r="D54" s="306"/>
      <c r="E54" s="90">
        <v>800</v>
      </c>
      <c r="F54" s="321">
        <v>538</v>
      </c>
      <c r="G54" s="322"/>
      <c r="H54" s="80">
        <v>1099</v>
      </c>
      <c r="I54" s="175"/>
    </row>
    <row r="55" spans="1:9" ht="30.75" customHeight="1" thickBot="1" x14ac:dyDescent="0.3">
      <c r="A55" s="303" t="s">
        <v>41</v>
      </c>
      <c r="B55" s="304"/>
      <c r="C55" s="311" t="s">
        <v>271</v>
      </c>
      <c r="D55" s="312"/>
      <c r="E55" s="93" t="s">
        <v>248</v>
      </c>
      <c r="F55" s="317">
        <f>F56</f>
        <v>374.3</v>
      </c>
      <c r="G55" s="318"/>
      <c r="H55" s="91">
        <f>H56</f>
        <v>408.70000000000005</v>
      </c>
      <c r="I55" s="175"/>
    </row>
    <row r="56" spans="1:9" ht="42" customHeight="1" thickBot="1" x14ac:dyDescent="0.3">
      <c r="A56" s="291" t="s">
        <v>66</v>
      </c>
      <c r="B56" s="292"/>
      <c r="C56" s="289" t="s">
        <v>272</v>
      </c>
      <c r="D56" s="290"/>
      <c r="E56" s="83" t="s">
        <v>248</v>
      </c>
      <c r="F56" s="267">
        <f>F57+F58</f>
        <v>374.3</v>
      </c>
      <c r="G56" s="268"/>
      <c r="H56" s="79">
        <f>H57+H58</f>
        <v>408.70000000000005</v>
      </c>
      <c r="I56" s="175"/>
    </row>
    <row r="57" spans="1:9" ht="75.75" customHeight="1" thickBot="1" x14ac:dyDescent="0.3">
      <c r="A57" s="291" t="s">
        <v>127</v>
      </c>
      <c r="B57" s="292"/>
      <c r="C57" s="289" t="s">
        <v>321</v>
      </c>
      <c r="D57" s="290"/>
      <c r="E57" s="83">
        <v>100</v>
      </c>
      <c r="F57" s="267">
        <v>288.8</v>
      </c>
      <c r="G57" s="268"/>
      <c r="H57" s="79">
        <v>288.8</v>
      </c>
      <c r="I57" s="175"/>
    </row>
    <row r="58" spans="1:9" ht="48.75" customHeight="1" thickBot="1" x14ac:dyDescent="0.3">
      <c r="A58" s="287" t="s">
        <v>50</v>
      </c>
      <c r="B58" s="288"/>
      <c r="C58" s="289" t="s">
        <v>321</v>
      </c>
      <c r="D58" s="290"/>
      <c r="E58" s="83">
        <v>200</v>
      </c>
      <c r="F58" s="267">
        <v>85.5</v>
      </c>
      <c r="G58" s="268"/>
      <c r="H58" s="79">
        <v>119.9</v>
      </c>
      <c r="I58" s="175"/>
    </row>
    <row r="59" spans="1:9" ht="0.75" customHeight="1" thickBot="1" x14ac:dyDescent="0.3">
      <c r="A59" s="309"/>
      <c r="B59" s="310"/>
      <c r="C59" s="311"/>
      <c r="D59" s="312"/>
      <c r="E59" s="93"/>
      <c r="F59" s="313"/>
      <c r="G59" s="314"/>
      <c r="H59" s="107"/>
      <c r="I59" s="175"/>
    </row>
    <row r="60" spans="1:9" ht="29.25" hidden="1" customHeight="1" x14ac:dyDescent="0.25">
      <c r="A60" s="315"/>
      <c r="B60" s="316"/>
      <c r="C60" s="305"/>
      <c r="D60" s="306"/>
      <c r="E60" s="90"/>
      <c r="F60" s="307"/>
      <c r="G60" s="308"/>
      <c r="H60" s="105"/>
      <c r="I60" s="175"/>
    </row>
    <row r="61" spans="1:9" ht="34.5" hidden="1" customHeight="1" x14ac:dyDescent="0.25">
      <c r="A61" s="303"/>
      <c r="B61" s="304"/>
      <c r="C61" s="305"/>
      <c r="D61" s="306"/>
      <c r="E61" s="90"/>
      <c r="F61" s="307"/>
      <c r="G61" s="308"/>
      <c r="H61" s="105"/>
      <c r="I61" s="175"/>
    </row>
    <row r="62" spans="1:9" ht="41.25" hidden="1" customHeight="1" x14ac:dyDescent="0.25">
      <c r="A62" s="303"/>
      <c r="B62" s="304"/>
      <c r="C62" s="305"/>
      <c r="D62" s="306"/>
      <c r="E62" s="90"/>
      <c r="F62" s="307"/>
      <c r="G62" s="308"/>
      <c r="H62" s="105"/>
      <c r="I62" s="175"/>
    </row>
    <row r="63" spans="1:9" ht="72.75" customHeight="1" thickBot="1" x14ac:dyDescent="0.3">
      <c r="A63" s="293" t="s">
        <v>199</v>
      </c>
      <c r="B63" s="294"/>
      <c r="C63" s="295" t="s">
        <v>294</v>
      </c>
      <c r="D63" s="296"/>
      <c r="E63" s="82" t="s">
        <v>248</v>
      </c>
      <c r="F63" s="269">
        <f>F64</f>
        <v>80</v>
      </c>
      <c r="G63" s="270"/>
      <c r="H63" s="78">
        <f>H64</f>
        <v>80</v>
      </c>
      <c r="I63" s="175"/>
    </row>
    <row r="64" spans="1:9" ht="32.25" customHeight="1" thickBot="1" x14ac:dyDescent="0.3">
      <c r="A64" s="287" t="s">
        <v>41</v>
      </c>
      <c r="B64" s="288"/>
      <c r="C64" s="289" t="s">
        <v>274</v>
      </c>
      <c r="D64" s="290"/>
      <c r="E64" s="83" t="s">
        <v>248</v>
      </c>
      <c r="F64" s="267">
        <f>F66</f>
        <v>80</v>
      </c>
      <c r="G64" s="268"/>
      <c r="H64" s="79">
        <f>H66</f>
        <v>80</v>
      </c>
      <c r="I64" s="175"/>
    </row>
    <row r="65" spans="1:9" ht="67.5" customHeight="1" thickBot="1" x14ac:dyDescent="0.3">
      <c r="A65" s="291" t="s">
        <v>200</v>
      </c>
      <c r="B65" s="292"/>
      <c r="C65" s="289" t="s">
        <v>275</v>
      </c>
      <c r="D65" s="290"/>
      <c r="E65" s="83" t="s">
        <v>248</v>
      </c>
      <c r="F65" s="267">
        <f>F66</f>
        <v>80</v>
      </c>
      <c r="G65" s="268"/>
      <c r="H65" s="79">
        <f>H66</f>
        <v>80</v>
      </c>
      <c r="I65" s="175"/>
    </row>
    <row r="66" spans="1:9" ht="33.75" customHeight="1" thickBot="1" x14ac:dyDescent="0.3">
      <c r="A66" s="287" t="s">
        <v>53</v>
      </c>
      <c r="B66" s="288"/>
      <c r="C66" s="289" t="s">
        <v>275</v>
      </c>
      <c r="D66" s="290"/>
      <c r="E66" s="83">
        <v>200</v>
      </c>
      <c r="F66" s="267">
        <v>80</v>
      </c>
      <c r="G66" s="268"/>
      <c r="H66" s="79">
        <v>80</v>
      </c>
      <c r="I66" s="175"/>
    </row>
    <row r="67" spans="1:9" ht="72.75" customHeight="1" thickBot="1" x14ac:dyDescent="0.3">
      <c r="A67" s="297" t="s">
        <v>135</v>
      </c>
      <c r="B67" s="298"/>
      <c r="C67" s="295" t="s">
        <v>276</v>
      </c>
      <c r="D67" s="296"/>
      <c r="E67" s="82" t="s">
        <v>248</v>
      </c>
      <c r="F67" s="269">
        <f>F70</f>
        <v>81</v>
      </c>
      <c r="G67" s="270"/>
      <c r="H67" s="78">
        <f>H70</f>
        <v>81</v>
      </c>
      <c r="I67" s="175"/>
    </row>
    <row r="68" spans="1:9" ht="30" customHeight="1" thickBot="1" x14ac:dyDescent="0.3">
      <c r="A68" s="287" t="s">
        <v>41</v>
      </c>
      <c r="B68" s="288"/>
      <c r="C68" s="289" t="s">
        <v>277</v>
      </c>
      <c r="D68" s="290"/>
      <c r="E68" s="83" t="s">
        <v>248</v>
      </c>
      <c r="F68" s="299">
        <f>F70</f>
        <v>81</v>
      </c>
      <c r="G68" s="300"/>
      <c r="H68" s="182">
        <f>H70</f>
        <v>81</v>
      </c>
      <c r="I68" s="175"/>
    </row>
    <row r="69" spans="1:9" ht="38.25" customHeight="1" thickBot="1" x14ac:dyDescent="0.3">
      <c r="A69" s="287" t="s">
        <v>57</v>
      </c>
      <c r="B69" s="288"/>
      <c r="C69" s="289" t="s">
        <v>278</v>
      </c>
      <c r="D69" s="290"/>
      <c r="E69" s="83" t="s">
        <v>248</v>
      </c>
      <c r="F69" s="299">
        <f>F70</f>
        <v>81</v>
      </c>
      <c r="G69" s="300"/>
      <c r="H69" s="182">
        <f>H70</f>
        <v>81</v>
      </c>
      <c r="I69" s="175"/>
    </row>
    <row r="70" spans="1:9" ht="48.75" customHeight="1" thickBot="1" x14ac:dyDescent="0.3">
      <c r="A70" s="287" t="s">
        <v>50</v>
      </c>
      <c r="B70" s="288"/>
      <c r="C70" s="289" t="s">
        <v>278</v>
      </c>
      <c r="D70" s="290"/>
      <c r="E70" s="84">
        <v>200</v>
      </c>
      <c r="F70" s="299">
        <v>81</v>
      </c>
      <c r="G70" s="300"/>
      <c r="H70" s="182">
        <v>81</v>
      </c>
      <c r="I70" s="175"/>
    </row>
    <row r="71" spans="1:9" ht="45" customHeight="1" thickBot="1" x14ac:dyDescent="0.3">
      <c r="A71" s="293" t="s">
        <v>102</v>
      </c>
      <c r="B71" s="294"/>
      <c r="C71" s="295" t="s">
        <v>279</v>
      </c>
      <c r="D71" s="296"/>
      <c r="E71" s="82" t="s">
        <v>248</v>
      </c>
      <c r="F71" s="269">
        <f>F74</f>
        <v>50</v>
      </c>
      <c r="G71" s="270"/>
      <c r="H71" s="78">
        <f>H74</f>
        <v>50</v>
      </c>
      <c r="I71" s="175"/>
    </row>
    <row r="72" spans="1:9" ht="36" customHeight="1" thickBot="1" x14ac:dyDescent="0.3">
      <c r="A72" s="291" t="s">
        <v>201</v>
      </c>
      <c r="B72" s="292"/>
      <c r="C72" s="289" t="s">
        <v>306</v>
      </c>
      <c r="D72" s="290"/>
      <c r="E72" s="83" t="s">
        <v>248</v>
      </c>
      <c r="F72" s="267">
        <f>F74</f>
        <v>50</v>
      </c>
      <c r="G72" s="268"/>
      <c r="H72" s="79">
        <f>H74</f>
        <v>50</v>
      </c>
      <c r="I72" s="175"/>
    </row>
    <row r="73" spans="1:9" ht="46.5" customHeight="1" thickBot="1" x14ac:dyDescent="0.3">
      <c r="A73" s="291" t="s">
        <v>202</v>
      </c>
      <c r="B73" s="292"/>
      <c r="C73" s="289" t="s">
        <v>307</v>
      </c>
      <c r="D73" s="290"/>
      <c r="E73" s="83" t="s">
        <v>248</v>
      </c>
      <c r="F73" s="267">
        <f>F74</f>
        <v>50</v>
      </c>
      <c r="G73" s="268"/>
      <c r="H73" s="79">
        <f>H74</f>
        <v>50</v>
      </c>
      <c r="I73" s="175"/>
    </row>
    <row r="74" spans="1:9" ht="45" customHeight="1" thickBot="1" x14ac:dyDescent="0.3">
      <c r="A74" s="291" t="s">
        <v>50</v>
      </c>
      <c r="B74" s="292"/>
      <c r="C74" s="289" t="s">
        <v>307</v>
      </c>
      <c r="D74" s="290"/>
      <c r="E74" s="83">
        <v>200</v>
      </c>
      <c r="F74" s="267">
        <v>50</v>
      </c>
      <c r="G74" s="268"/>
      <c r="H74" s="79">
        <v>50</v>
      </c>
      <c r="I74" s="175"/>
    </row>
    <row r="75" spans="1:9" ht="61.5" customHeight="1" thickBot="1" x14ac:dyDescent="0.3">
      <c r="A75" s="293" t="s">
        <v>81</v>
      </c>
      <c r="B75" s="294"/>
      <c r="C75" s="295" t="s">
        <v>280</v>
      </c>
      <c r="D75" s="296"/>
      <c r="E75" s="82" t="s">
        <v>248</v>
      </c>
      <c r="F75" s="301">
        <f>F76</f>
        <v>1940</v>
      </c>
      <c r="G75" s="302"/>
      <c r="H75" s="81">
        <f>H76</f>
        <v>2140</v>
      </c>
      <c r="I75" s="175"/>
    </row>
    <row r="76" spans="1:9" ht="33" customHeight="1" thickBot="1" x14ac:dyDescent="0.3">
      <c r="A76" s="287" t="s">
        <v>41</v>
      </c>
      <c r="B76" s="288"/>
      <c r="C76" s="289" t="s">
        <v>281</v>
      </c>
      <c r="D76" s="290"/>
      <c r="E76" s="83" t="s">
        <v>248</v>
      </c>
      <c r="F76" s="299">
        <f>F77+F79</f>
        <v>1940</v>
      </c>
      <c r="G76" s="300"/>
      <c r="H76" s="182">
        <f>H77+H79</f>
        <v>2140</v>
      </c>
      <c r="I76" s="175"/>
    </row>
    <row r="77" spans="1:9" ht="33" customHeight="1" thickBot="1" x14ac:dyDescent="0.3">
      <c r="A77" s="287" t="s">
        <v>203</v>
      </c>
      <c r="B77" s="288"/>
      <c r="C77" s="289" t="s">
        <v>282</v>
      </c>
      <c r="D77" s="290"/>
      <c r="E77" s="83" t="s">
        <v>248</v>
      </c>
      <c r="F77" s="299">
        <v>1000</v>
      </c>
      <c r="G77" s="300"/>
      <c r="H77" s="182">
        <f>H78</f>
        <v>1200</v>
      </c>
      <c r="I77" s="175"/>
    </row>
    <row r="78" spans="1:9" ht="45" customHeight="1" thickBot="1" x14ac:dyDescent="0.3">
      <c r="A78" s="287" t="s">
        <v>138</v>
      </c>
      <c r="B78" s="288"/>
      <c r="C78" s="289" t="s">
        <v>282</v>
      </c>
      <c r="D78" s="290"/>
      <c r="E78" s="83">
        <v>200</v>
      </c>
      <c r="F78" s="299">
        <v>1000</v>
      </c>
      <c r="G78" s="300"/>
      <c r="H78" s="182">
        <v>1200</v>
      </c>
      <c r="I78" s="175"/>
    </row>
    <row r="79" spans="1:9" ht="46.5" customHeight="1" thickBot="1" x14ac:dyDescent="0.3">
      <c r="A79" s="287" t="s">
        <v>137</v>
      </c>
      <c r="B79" s="288"/>
      <c r="C79" s="289" t="s">
        <v>283</v>
      </c>
      <c r="D79" s="290"/>
      <c r="E79" s="83" t="s">
        <v>248</v>
      </c>
      <c r="F79" s="267">
        <f>F80+F81</f>
        <v>940</v>
      </c>
      <c r="G79" s="268"/>
      <c r="H79" s="79">
        <f>H80+H81</f>
        <v>940</v>
      </c>
      <c r="I79" s="175"/>
    </row>
    <row r="80" spans="1:9" ht="51" customHeight="1" thickBot="1" x14ac:dyDescent="0.3">
      <c r="A80" s="287" t="s">
        <v>138</v>
      </c>
      <c r="B80" s="288"/>
      <c r="C80" s="289" t="s">
        <v>283</v>
      </c>
      <c r="D80" s="290"/>
      <c r="E80" s="83">
        <v>200</v>
      </c>
      <c r="F80" s="267">
        <v>900</v>
      </c>
      <c r="G80" s="268"/>
      <c r="H80" s="79">
        <v>900</v>
      </c>
      <c r="I80" s="175"/>
    </row>
    <row r="81" spans="1:9" ht="25.5" customHeight="1" thickBot="1" x14ac:dyDescent="0.3">
      <c r="A81" s="291" t="s">
        <v>38</v>
      </c>
      <c r="B81" s="292"/>
      <c r="C81" s="289" t="s">
        <v>283</v>
      </c>
      <c r="D81" s="290"/>
      <c r="E81" s="83">
        <v>800</v>
      </c>
      <c r="F81" s="267">
        <v>40</v>
      </c>
      <c r="G81" s="268"/>
      <c r="H81" s="79">
        <v>40</v>
      </c>
      <c r="I81" s="175"/>
    </row>
    <row r="82" spans="1:9" ht="63" customHeight="1" thickBot="1" x14ac:dyDescent="0.3">
      <c r="A82" s="293" t="s">
        <v>139</v>
      </c>
      <c r="B82" s="294"/>
      <c r="C82" s="295" t="s">
        <v>285</v>
      </c>
      <c r="D82" s="296"/>
      <c r="E82" s="82" t="s">
        <v>248</v>
      </c>
      <c r="F82" s="269">
        <f>F85</f>
        <v>300</v>
      </c>
      <c r="G82" s="270"/>
      <c r="H82" s="78">
        <f>H85</f>
        <v>300</v>
      </c>
      <c r="I82" s="175"/>
    </row>
    <row r="83" spans="1:9" ht="33" customHeight="1" thickBot="1" x14ac:dyDescent="0.3">
      <c r="A83" s="287" t="s">
        <v>41</v>
      </c>
      <c r="B83" s="288"/>
      <c r="C83" s="289" t="s">
        <v>286</v>
      </c>
      <c r="D83" s="290"/>
      <c r="E83" s="83" t="s">
        <v>248</v>
      </c>
      <c r="F83" s="267">
        <f>F85</f>
        <v>300</v>
      </c>
      <c r="G83" s="268"/>
      <c r="H83" s="79">
        <f>H85</f>
        <v>300</v>
      </c>
      <c r="I83" s="175"/>
    </row>
    <row r="84" spans="1:9" ht="37.5" customHeight="1" thickBot="1" x14ac:dyDescent="0.3">
      <c r="A84" s="291" t="s">
        <v>70</v>
      </c>
      <c r="B84" s="292"/>
      <c r="C84" s="289" t="s">
        <v>287</v>
      </c>
      <c r="D84" s="290"/>
      <c r="E84" s="83" t="s">
        <v>248</v>
      </c>
      <c r="F84" s="267">
        <f>F85</f>
        <v>300</v>
      </c>
      <c r="G84" s="268"/>
      <c r="H84" s="79">
        <f>H85</f>
        <v>300</v>
      </c>
      <c r="I84" s="175"/>
    </row>
    <row r="85" spans="1:9" ht="48.75" customHeight="1" thickBot="1" x14ac:dyDescent="0.3">
      <c r="A85" s="287" t="s">
        <v>50</v>
      </c>
      <c r="B85" s="288"/>
      <c r="C85" s="289">
        <v>900004080</v>
      </c>
      <c r="D85" s="290"/>
      <c r="E85" s="83">
        <v>200</v>
      </c>
      <c r="F85" s="267">
        <v>300</v>
      </c>
      <c r="G85" s="268"/>
      <c r="H85" s="79">
        <v>300</v>
      </c>
      <c r="I85" s="175"/>
    </row>
    <row r="86" spans="1:9" ht="69" customHeight="1" thickBot="1" x14ac:dyDescent="0.3">
      <c r="A86" s="293" t="s">
        <v>204</v>
      </c>
      <c r="B86" s="294"/>
      <c r="C86" s="295" t="s">
        <v>305</v>
      </c>
      <c r="D86" s="296"/>
      <c r="E86" s="82" t="s">
        <v>248</v>
      </c>
      <c r="F86" s="269">
        <f>F89</f>
        <v>150</v>
      </c>
      <c r="G86" s="270"/>
      <c r="H86" s="78">
        <f>H89</f>
        <v>150</v>
      </c>
      <c r="I86" s="175"/>
    </row>
    <row r="87" spans="1:9" ht="28.5" customHeight="1" thickBot="1" x14ac:dyDescent="0.3">
      <c r="A87" s="287" t="s">
        <v>41</v>
      </c>
      <c r="B87" s="288"/>
      <c r="C87" s="289">
        <v>1000004000</v>
      </c>
      <c r="D87" s="290"/>
      <c r="E87" s="90" t="s">
        <v>248</v>
      </c>
      <c r="F87" s="267">
        <f>F89</f>
        <v>150</v>
      </c>
      <c r="G87" s="268"/>
      <c r="H87" s="79">
        <f>H89</f>
        <v>150</v>
      </c>
      <c r="I87" s="175"/>
    </row>
    <row r="88" spans="1:9" ht="29.25" customHeight="1" thickBot="1" x14ac:dyDescent="0.3">
      <c r="A88" s="291" t="s">
        <v>86</v>
      </c>
      <c r="B88" s="292"/>
      <c r="C88" s="289">
        <v>1000004090</v>
      </c>
      <c r="D88" s="290"/>
      <c r="E88" s="90" t="s">
        <v>248</v>
      </c>
      <c r="F88" s="267">
        <f>F89</f>
        <v>150</v>
      </c>
      <c r="G88" s="268"/>
      <c r="H88" s="79">
        <f>H89</f>
        <v>150</v>
      </c>
      <c r="I88" s="175"/>
    </row>
    <row r="89" spans="1:9" ht="36.75" customHeight="1" thickBot="1" x14ac:dyDescent="0.3">
      <c r="A89" s="287" t="s">
        <v>58</v>
      </c>
      <c r="B89" s="288"/>
      <c r="C89" s="289">
        <v>1000004090</v>
      </c>
      <c r="D89" s="290"/>
      <c r="E89" s="83">
        <v>200</v>
      </c>
      <c r="F89" s="267">
        <v>150</v>
      </c>
      <c r="G89" s="268"/>
      <c r="H89" s="79">
        <v>150</v>
      </c>
      <c r="I89" s="175"/>
    </row>
    <row r="90" spans="1:9" ht="56.25" customHeight="1" thickBot="1" x14ac:dyDescent="0.3">
      <c r="A90" s="297" t="s">
        <v>205</v>
      </c>
      <c r="B90" s="298"/>
      <c r="C90" s="295">
        <v>1400000000</v>
      </c>
      <c r="D90" s="296"/>
      <c r="E90" s="82" t="s">
        <v>248</v>
      </c>
      <c r="F90" s="269">
        <f>F93</f>
        <v>10</v>
      </c>
      <c r="G90" s="270"/>
      <c r="H90" s="78">
        <f>H93</f>
        <v>10</v>
      </c>
      <c r="I90" s="175"/>
    </row>
    <row r="91" spans="1:9" ht="31.5" customHeight="1" thickBot="1" x14ac:dyDescent="0.3">
      <c r="A91" s="287" t="s">
        <v>41</v>
      </c>
      <c r="B91" s="288"/>
      <c r="C91" s="289">
        <v>1400004000</v>
      </c>
      <c r="D91" s="290"/>
      <c r="E91" s="83" t="s">
        <v>248</v>
      </c>
      <c r="F91" s="267">
        <f>F93</f>
        <v>10</v>
      </c>
      <c r="G91" s="268"/>
      <c r="H91" s="79">
        <f>H93</f>
        <v>10</v>
      </c>
      <c r="I91" s="175"/>
    </row>
    <row r="92" spans="1:9" ht="22.5" customHeight="1" thickBot="1" x14ac:dyDescent="0.3">
      <c r="A92" s="287" t="s">
        <v>206</v>
      </c>
      <c r="B92" s="288"/>
      <c r="C92" s="289">
        <v>1400004100</v>
      </c>
      <c r="D92" s="290"/>
      <c r="E92" s="83" t="s">
        <v>248</v>
      </c>
      <c r="F92" s="267">
        <f>F93</f>
        <v>10</v>
      </c>
      <c r="G92" s="268"/>
      <c r="H92" s="79">
        <f>H93</f>
        <v>10</v>
      </c>
      <c r="I92" s="175"/>
    </row>
    <row r="93" spans="1:9" ht="48" customHeight="1" thickBot="1" x14ac:dyDescent="0.3">
      <c r="A93" s="291" t="s">
        <v>50</v>
      </c>
      <c r="B93" s="292"/>
      <c r="C93" s="289">
        <v>1400004100</v>
      </c>
      <c r="D93" s="290"/>
      <c r="E93" s="83">
        <v>200</v>
      </c>
      <c r="F93" s="267">
        <v>10</v>
      </c>
      <c r="G93" s="268"/>
      <c r="H93" s="79">
        <v>10</v>
      </c>
      <c r="I93" s="175"/>
    </row>
    <row r="94" spans="1:9" ht="68.25" customHeight="1" thickBot="1" x14ac:dyDescent="0.3">
      <c r="A94" s="293" t="s">
        <v>141</v>
      </c>
      <c r="B94" s="294"/>
      <c r="C94" s="295">
        <v>1700000000</v>
      </c>
      <c r="D94" s="296"/>
      <c r="E94" s="82" t="s">
        <v>248</v>
      </c>
      <c r="F94" s="269">
        <f>F97</f>
        <v>15</v>
      </c>
      <c r="G94" s="270"/>
      <c r="H94" s="78">
        <f>H97</f>
        <v>15</v>
      </c>
      <c r="I94" s="175"/>
    </row>
    <row r="95" spans="1:9" ht="29.25" customHeight="1" thickBot="1" x14ac:dyDescent="0.3">
      <c r="A95" s="287" t="s">
        <v>41</v>
      </c>
      <c r="B95" s="288"/>
      <c r="C95" s="289">
        <v>1700004000</v>
      </c>
      <c r="D95" s="290"/>
      <c r="E95" s="83" t="s">
        <v>248</v>
      </c>
      <c r="F95" s="267">
        <f>F97</f>
        <v>15</v>
      </c>
      <c r="G95" s="268"/>
      <c r="H95" s="79">
        <f>H97</f>
        <v>15</v>
      </c>
      <c r="I95" s="175"/>
    </row>
    <row r="96" spans="1:9" ht="20.25" customHeight="1" thickBot="1" x14ac:dyDescent="0.3">
      <c r="A96" s="291" t="s">
        <v>142</v>
      </c>
      <c r="B96" s="292"/>
      <c r="C96" s="289">
        <v>1700004030</v>
      </c>
      <c r="D96" s="290"/>
      <c r="E96" s="83" t="s">
        <v>248</v>
      </c>
      <c r="F96" s="267">
        <f>F97</f>
        <v>15</v>
      </c>
      <c r="G96" s="268"/>
      <c r="H96" s="79">
        <f>H97</f>
        <v>15</v>
      </c>
      <c r="I96" s="175"/>
    </row>
    <row r="97" spans="1:9" ht="45.75" customHeight="1" thickBot="1" x14ac:dyDescent="0.3">
      <c r="A97" s="287" t="s">
        <v>138</v>
      </c>
      <c r="B97" s="288"/>
      <c r="C97" s="289">
        <v>1700004030</v>
      </c>
      <c r="D97" s="290"/>
      <c r="E97" s="83">
        <v>200</v>
      </c>
      <c r="F97" s="267">
        <v>15</v>
      </c>
      <c r="G97" s="268"/>
      <c r="H97" s="79">
        <v>15</v>
      </c>
      <c r="I97" s="175"/>
    </row>
    <row r="98" spans="1:9" ht="69" customHeight="1" thickBot="1" x14ac:dyDescent="0.3">
      <c r="A98" s="293" t="s">
        <v>207</v>
      </c>
      <c r="B98" s="294"/>
      <c r="C98" s="295">
        <v>1900000000</v>
      </c>
      <c r="D98" s="296"/>
      <c r="E98" s="82" t="s">
        <v>248</v>
      </c>
      <c r="F98" s="269">
        <f>F101</f>
        <v>4600</v>
      </c>
      <c r="G98" s="270"/>
      <c r="H98" s="78">
        <f>H101</f>
        <v>4600</v>
      </c>
      <c r="I98" s="175"/>
    </row>
    <row r="99" spans="1:9" ht="28.5" customHeight="1" thickBot="1" x14ac:dyDescent="0.3">
      <c r="A99" s="291" t="s">
        <v>41</v>
      </c>
      <c r="B99" s="292"/>
      <c r="C99" s="289">
        <v>1900004000</v>
      </c>
      <c r="D99" s="290"/>
      <c r="E99" s="83" t="s">
        <v>248</v>
      </c>
      <c r="F99" s="267">
        <f>F101</f>
        <v>4600</v>
      </c>
      <c r="G99" s="268"/>
      <c r="H99" s="79">
        <f>H101</f>
        <v>4600</v>
      </c>
      <c r="I99" s="175"/>
    </row>
    <row r="100" spans="1:9" ht="26.25" customHeight="1" thickBot="1" x14ac:dyDescent="0.3">
      <c r="A100" s="287" t="s">
        <v>208</v>
      </c>
      <c r="B100" s="288"/>
      <c r="C100" s="289">
        <v>1900004300</v>
      </c>
      <c r="D100" s="290"/>
      <c r="E100" s="83" t="s">
        <v>248</v>
      </c>
      <c r="F100" s="267">
        <f>F101</f>
        <v>4600</v>
      </c>
      <c r="G100" s="268"/>
      <c r="H100" s="79">
        <f>H101</f>
        <v>4600</v>
      </c>
      <c r="I100" s="175"/>
    </row>
    <row r="101" spans="1:9" ht="42.75" customHeight="1" thickBot="1" x14ac:dyDescent="0.3">
      <c r="A101" s="287" t="s">
        <v>138</v>
      </c>
      <c r="B101" s="288"/>
      <c r="C101" s="289">
        <v>1900004300</v>
      </c>
      <c r="D101" s="290"/>
      <c r="E101" s="83">
        <v>200</v>
      </c>
      <c r="F101" s="267">
        <v>4600</v>
      </c>
      <c r="G101" s="268"/>
      <c r="H101" s="79">
        <v>4600</v>
      </c>
      <c r="I101" s="175"/>
    </row>
  </sheetData>
  <mergeCells count="287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35"/>
  <sheetViews>
    <sheetView topLeftCell="A128" zoomScale="82" zoomScaleNormal="82" workbookViewId="0">
      <selection activeCell="A109" sqref="A109:XFD109"/>
    </sheetView>
  </sheetViews>
  <sheetFormatPr defaultRowHeight="15" x14ac:dyDescent="0.25"/>
  <cols>
    <col min="2" max="2" width="13.7109375" customWidth="1"/>
    <col min="3" max="3" width="8.28515625" customWidth="1"/>
    <col min="4" max="4" width="2.28515625" customWidth="1"/>
    <col min="5" max="5" width="2.85546875" customWidth="1"/>
    <col min="6" max="6" width="4.5703125" customWidth="1"/>
    <col min="7" max="7" width="1.85546875" customWidth="1"/>
    <col min="9" max="9" width="3.28515625" customWidth="1"/>
    <col min="10" max="10" width="7.28515625" customWidth="1"/>
    <col min="11" max="11" width="11.85546875" customWidth="1"/>
    <col min="13" max="13" width="3.42578125" customWidth="1"/>
  </cols>
  <sheetData>
    <row r="4" spans="1:13" ht="47.25" customHeight="1" x14ac:dyDescent="0.25">
      <c r="A4" s="175"/>
      <c r="B4" s="355"/>
      <c r="C4" s="355"/>
      <c r="D4" s="355"/>
      <c r="E4" s="355"/>
      <c r="F4" s="355"/>
      <c r="G4" s="355"/>
      <c r="H4" s="355"/>
      <c r="I4" s="205" t="s">
        <v>349</v>
      </c>
      <c r="J4" s="205"/>
      <c r="K4" s="205"/>
      <c r="L4" s="205"/>
      <c r="M4" s="205"/>
    </row>
    <row r="5" spans="1:13" ht="15" customHeight="1" x14ac:dyDescent="0.25">
      <c r="A5" s="200" t="s">
        <v>209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</row>
    <row r="6" spans="1:13" ht="33.75" customHeight="1" thickBot="1" x14ac:dyDescent="0.3">
      <c r="A6" s="327"/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</row>
    <row r="7" spans="1:13" s="191" customFormat="1" ht="13.5" thickBot="1" x14ac:dyDescent="0.25">
      <c r="A7" s="328" t="s">
        <v>20</v>
      </c>
      <c r="B7" s="329"/>
      <c r="C7" s="332" t="s">
        <v>21</v>
      </c>
      <c r="D7" s="328" t="s">
        <v>22</v>
      </c>
      <c r="E7" s="329"/>
      <c r="F7" s="328" t="s">
        <v>23</v>
      </c>
      <c r="G7" s="329"/>
      <c r="H7" s="328" t="s">
        <v>24</v>
      </c>
      <c r="I7" s="329"/>
      <c r="J7" s="332" t="s">
        <v>25</v>
      </c>
      <c r="K7" s="334" t="s">
        <v>185</v>
      </c>
      <c r="L7" s="335"/>
      <c r="M7" s="336"/>
    </row>
    <row r="8" spans="1:13" s="191" customFormat="1" ht="24.75" customHeight="1" thickBot="1" x14ac:dyDescent="0.25">
      <c r="A8" s="330"/>
      <c r="B8" s="331"/>
      <c r="C8" s="333"/>
      <c r="D8" s="330"/>
      <c r="E8" s="331"/>
      <c r="F8" s="330"/>
      <c r="G8" s="331"/>
      <c r="H8" s="330"/>
      <c r="I8" s="331"/>
      <c r="J8" s="333"/>
      <c r="K8" s="17" t="s">
        <v>186</v>
      </c>
      <c r="L8" s="286" t="s">
        <v>187</v>
      </c>
      <c r="M8" s="285"/>
    </row>
    <row r="9" spans="1:13" s="191" customFormat="1" ht="13.5" thickBot="1" x14ac:dyDescent="0.25">
      <c r="A9" s="323" t="s">
        <v>27</v>
      </c>
      <c r="B9" s="324"/>
      <c r="C9" s="86">
        <v>970</v>
      </c>
      <c r="D9" s="325" t="s">
        <v>249</v>
      </c>
      <c r="E9" s="326"/>
      <c r="F9" s="325" t="s">
        <v>249</v>
      </c>
      <c r="G9" s="326"/>
      <c r="H9" s="325" t="s">
        <v>247</v>
      </c>
      <c r="I9" s="326"/>
      <c r="J9" s="82" t="s">
        <v>248</v>
      </c>
      <c r="K9" s="78">
        <f>K10+K65+K72+K78+K89+K116+K125</f>
        <v>22091.579999999994</v>
      </c>
      <c r="L9" s="269">
        <f>L10+L65+L72+L78+L89+L116+L125</f>
        <v>22597.979999999996</v>
      </c>
      <c r="M9" s="270"/>
    </row>
    <row r="10" spans="1:13" s="191" customFormat="1" ht="31.5" customHeight="1" thickBot="1" x14ac:dyDescent="0.25">
      <c r="A10" s="293" t="s">
        <v>28</v>
      </c>
      <c r="B10" s="294"/>
      <c r="C10" s="86">
        <v>970</v>
      </c>
      <c r="D10" s="295" t="s">
        <v>291</v>
      </c>
      <c r="E10" s="296"/>
      <c r="F10" s="295" t="s">
        <v>249</v>
      </c>
      <c r="G10" s="296"/>
      <c r="H10" s="295" t="s">
        <v>247</v>
      </c>
      <c r="I10" s="296"/>
      <c r="J10" s="82" t="s">
        <v>248</v>
      </c>
      <c r="K10" s="78">
        <f>K11+K16+K23+K28</f>
        <v>10149.549999999999</v>
      </c>
      <c r="L10" s="269">
        <f>L11+L16+L23+L28</f>
        <v>10810.55</v>
      </c>
      <c r="M10" s="270"/>
    </row>
    <row r="11" spans="1:13" s="191" customFormat="1" ht="79.5" customHeight="1" thickBot="1" x14ac:dyDescent="0.25">
      <c r="A11" s="293" t="s">
        <v>29</v>
      </c>
      <c r="B11" s="294"/>
      <c r="C11" s="86">
        <v>970</v>
      </c>
      <c r="D11" s="295" t="s">
        <v>291</v>
      </c>
      <c r="E11" s="296"/>
      <c r="F11" s="295" t="s">
        <v>292</v>
      </c>
      <c r="G11" s="296"/>
      <c r="H11" s="295" t="s">
        <v>247</v>
      </c>
      <c r="I11" s="296"/>
      <c r="J11" s="82" t="s">
        <v>248</v>
      </c>
      <c r="K11" s="78">
        <f>K12</f>
        <v>1080.4000000000001</v>
      </c>
      <c r="L11" s="269">
        <f>L12</f>
        <v>1080.4000000000001</v>
      </c>
      <c r="M11" s="270"/>
    </row>
    <row r="12" spans="1:13" s="191" customFormat="1" ht="114" customHeight="1" thickBot="1" x14ac:dyDescent="0.25">
      <c r="A12" s="293" t="s">
        <v>30</v>
      </c>
      <c r="B12" s="294"/>
      <c r="C12" s="87">
        <v>970</v>
      </c>
      <c r="D12" s="289" t="s">
        <v>291</v>
      </c>
      <c r="E12" s="290"/>
      <c r="F12" s="289" t="s">
        <v>292</v>
      </c>
      <c r="G12" s="290"/>
      <c r="H12" s="289" t="s">
        <v>252</v>
      </c>
      <c r="I12" s="290"/>
      <c r="J12" s="83" t="s">
        <v>248</v>
      </c>
      <c r="K12" s="79">
        <f>K13</f>
        <v>1080.4000000000001</v>
      </c>
      <c r="L12" s="267">
        <f>L13</f>
        <v>1080.4000000000001</v>
      </c>
      <c r="M12" s="268"/>
    </row>
    <row r="13" spans="1:13" s="191" customFormat="1" ht="111.75" customHeight="1" thickBot="1" x14ac:dyDescent="0.25">
      <c r="A13" s="291" t="s">
        <v>31</v>
      </c>
      <c r="B13" s="292"/>
      <c r="C13" s="87">
        <v>970</v>
      </c>
      <c r="D13" s="289" t="s">
        <v>291</v>
      </c>
      <c r="E13" s="290"/>
      <c r="F13" s="289" t="s">
        <v>292</v>
      </c>
      <c r="G13" s="290"/>
      <c r="H13" s="289" t="s">
        <v>253</v>
      </c>
      <c r="I13" s="290"/>
      <c r="J13" s="83" t="s">
        <v>248</v>
      </c>
      <c r="K13" s="79">
        <v>1080.4000000000001</v>
      </c>
      <c r="L13" s="267">
        <v>1080.4000000000001</v>
      </c>
      <c r="M13" s="268"/>
    </row>
    <row r="14" spans="1:13" s="191" customFormat="1" ht="33.75" customHeight="1" thickBot="1" x14ac:dyDescent="0.25">
      <c r="A14" s="291" t="s">
        <v>32</v>
      </c>
      <c r="B14" s="292"/>
      <c r="C14" s="87">
        <v>970</v>
      </c>
      <c r="D14" s="289" t="s">
        <v>291</v>
      </c>
      <c r="E14" s="290"/>
      <c r="F14" s="289" t="s">
        <v>292</v>
      </c>
      <c r="G14" s="290"/>
      <c r="H14" s="289" t="s">
        <v>254</v>
      </c>
      <c r="I14" s="290"/>
      <c r="J14" s="83" t="s">
        <v>248</v>
      </c>
      <c r="K14" s="79">
        <v>1080.4000000000001</v>
      </c>
      <c r="L14" s="267">
        <v>1080.4000000000001</v>
      </c>
      <c r="M14" s="268"/>
    </row>
    <row r="15" spans="1:13" s="191" customFormat="1" ht="78.75" customHeight="1" thickBot="1" x14ac:dyDescent="0.25">
      <c r="A15" s="291" t="s">
        <v>33</v>
      </c>
      <c r="B15" s="292"/>
      <c r="C15" s="87">
        <v>970</v>
      </c>
      <c r="D15" s="289" t="s">
        <v>291</v>
      </c>
      <c r="E15" s="290"/>
      <c r="F15" s="289" t="s">
        <v>292</v>
      </c>
      <c r="G15" s="290"/>
      <c r="H15" s="289" t="s">
        <v>254</v>
      </c>
      <c r="I15" s="290"/>
      <c r="J15" s="83">
        <v>100</v>
      </c>
      <c r="K15" s="79">
        <v>1080.4000000000001</v>
      </c>
      <c r="L15" s="267">
        <v>1080.4000000000001</v>
      </c>
      <c r="M15" s="268"/>
    </row>
    <row r="16" spans="1:13" s="191" customFormat="1" ht="116.25" customHeight="1" thickBot="1" x14ac:dyDescent="0.25">
      <c r="A16" s="293" t="s">
        <v>34</v>
      </c>
      <c r="B16" s="294"/>
      <c r="C16" s="86">
        <v>970</v>
      </c>
      <c r="D16" s="295" t="s">
        <v>291</v>
      </c>
      <c r="E16" s="296"/>
      <c r="F16" s="295" t="s">
        <v>293</v>
      </c>
      <c r="G16" s="296"/>
      <c r="H16" s="295" t="s">
        <v>247</v>
      </c>
      <c r="I16" s="296"/>
      <c r="J16" s="82" t="s">
        <v>248</v>
      </c>
      <c r="K16" s="96">
        <f t="shared" ref="K16:L18" si="0">K17</f>
        <v>4741.5</v>
      </c>
      <c r="L16" s="353">
        <f t="shared" si="0"/>
        <v>4741.5</v>
      </c>
      <c r="M16" s="354"/>
    </row>
    <row r="17" spans="1:16" s="191" customFormat="1" ht="128.25" customHeight="1" thickBot="1" x14ac:dyDescent="0.25">
      <c r="A17" s="293" t="s">
        <v>30</v>
      </c>
      <c r="B17" s="294"/>
      <c r="C17" s="87">
        <v>970</v>
      </c>
      <c r="D17" s="289" t="s">
        <v>291</v>
      </c>
      <c r="E17" s="290"/>
      <c r="F17" s="289" t="s">
        <v>293</v>
      </c>
      <c r="G17" s="290"/>
      <c r="H17" s="289" t="s">
        <v>252</v>
      </c>
      <c r="I17" s="290"/>
      <c r="J17" s="83" t="s">
        <v>248</v>
      </c>
      <c r="K17" s="104">
        <f t="shared" si="0"/>
        <v>4741.5</v>
      </c>
      <c r="L17" s="351">
        <f t="shared" si="0"/>
        <v>4741.5</v>
      </c>
      <c r="M17" s="352"/>
    </row>
    <row r="18" spans="1:16" s="191" customFormat="1" ht="106.5" customHeight="1" thickBot="1" x14ac:dyDescent="0.25">
      <c r="A18" s="291" t="s">
        <v>31</v>
      </c>
      <c r="B18" s="292"/>
      <c r="C18" s="87">
        <v>970</v>
      </c>
      <c r="D18" s="289" t="s">
        <v>291</v>
      </c>
      <c r="E18" s="290"/>
      <c r="F18" s="289" t="s">
        <v>293</v>
      </c>
      <c r="G18" s="290"/>
      <c r="H18" s="289" t="s">
        <v>253</v>
      </c>
      <c r="I18" s="290"/>
      <c r="J18" s="83" t="s">
        <v>248</v>
      </c>
      <c r="K18" s="104">
        <f t="shared" si="0"/>
        <v>4741.5</v>
      </c>
      <c r="L18" s="351">
        <f t="shared" si="0"/>
        <v>4741.5</v>
      </c>
      <c r="M18" s="352"/>
    </row>
    <row r="19" spans="1:16" s="191" customFormat="1" ht="29.25" customHeight="1" thickBot="1" x14ac:dyDescent="0.25">
      <c r="A19" s="291" t="s">
        <v>35</v>
      </c>
      <c r="B19" s="292"/>
      <c r="C19" s="87">
        <v>970</v>
      </c>
      <c r="D19" s="289" t="s">
        <v>291</v>
      </c>
      <c r="E19" s="290"/>
      <c r="F19" s="289" t="s">
        <v>293</v>
      </c>
      <c r="G19" s="290"/>
      <c r="H19" s="289" t="s">
        <v>255</v>
      </c>
      <c r="I19" s="290"/>
      <c r="J19" s="83" t="s">
        <v>248</v>
      </c>
      <c r="K19" s="104">
        <f>K20+K21+K22</f>
        <v>4741.5</v>
      </c>
      <c r="L19" s="351">
        <f>L20+L21+L22</f>
        <v>4741.5</v>
      </c>
      <c r="M19" s="352"/>
    </row>
    <row r="20" spans="1:16" s="191" customFormat="1" ht="78.75" customHeight="1" thickBot="1" x14ac:dyDescent="0.25">
      <c r="A20" s="291" t="s">
        <v>36</v>
      </c>
      <c r="B20" s="292"/>
      <c r="C20" s="87">
        <v>970</v>
      </c>
      <c r="D20" s="289" t="s">
        <v>291</v>
      </c>
      <c r="E20" s="290"/>
      <c r="F20" s="289" t="s">
        <v>293</v>
      </c>
      <c r="G20" s="290"/>
      <c r="H20" s="289" t="s">
        <v>255</v>
      </c>
      <c r="I20" s="290"/>
      <c r="J20" s="83">
        <v>100</v>
      </c>
      <c r="K20" s="104">
        <v>4448.5</v>
      </c>
      <c r="L20" s="351">
        <v>4448.5</v>
      </c>
      <c r="M20" s="352"/>
    </row>
    <row r="21" spans="1:16" s="191" customFormat="1" ht="42.75" customHeight="1" thickBot="1" x14ac:dyDescent="0.25">
      <c r="A21" s="291" t="s">
        <v>37</v>
      </c>
      <c r="B21" s="292"/>
      <c r="C21" s="83">
        <v>970</v>
      </c>
      <c r="D21" s="289" t="s">
        <v>291</v>
      </c>
      <c r="E21" s="290"/>
      <c r="F21" s="289" t="s">
        <v>293</v>
      </c>
      <c r="G21" s="290"/>
      <c r="H21" s="289" t="s">
        <v>255</v>
      </c>
      <c r="I21" s="290"/>
      <c r="J21" s="83">
        <v>200</v>
      </c>
      <c r="K21" s="104">
        <v>271</v>
      </c>
      <c r="L21" s="351">
        <v>271</v>
      </c>
      <c r="M21" s="352"/>
    </row>
    <row r="22" spans="1:16" s="191" customFormat="1" ht="25.5" customHeight="1" thickBot="1" x14ac:dyDescent="0.25">
      <c r="A22" s="291" t="s">
        <v>38</v>
      </c>
      <c r="B22" s="292"/>
      <c r="C22" s="83">
        <v>970</v>
      </c>
      <c r="D22" s="289" t="s">
        <v>291</v>
      </c>
      <c r="E22" s="290"/>
      <c r="F22" s="289" t="s">
        <v>293</v>
      </c>
      <c r="G22" s="290"/>
      <c r="H22" s="289" t="s">
        <v>255</v>
      </c>
      <c r="I22" s="290"/>
      <c r="J22" s="83">
        <v>800</v>
      </c>
      <c r="K22" s="104">
        <v>22</v>
      </c>
      <c r="L22" s="351">
        <v>22</v>
      </c>
      <c r="M22" s="352"/>
    </row>
    <row r="23" spans="1:16" s="191" customFormat="1" ht="13.5" thickBot="1" x14ac:dyDescent="0.25">
      <c r="A23" s="293" t="s">
        <v>210</v>
      </c>
      <c r="B23" s="294"/>
      <c r="C23" s="82">
        <v>970</v>
      </c>
      <c r="D23" s="295" t="s">
        <v>291</v>
      </c>
      <c r="E23" s="296"/>
      <c r="F23" s="295">
        <v>11</v>
      </c>
      <c r="G23" s="296"/>
      <c r="H23" s="295" t="s">
        <v>247</v>
      </c>
      <c r="I23" s="296"/>
      <c r="J23" s="82" t="s">
        <v>248</v>
      </c>
      <c r="K23" s="78">
        <f>K24</f>
        <v>50</v>
      </c>
      <c r="L23" s="269">
        <f>L24</f>
        <v>150</v>
      </c>
      <c r="M23" s="270"/>
    </row>
    <row r="24" spans="1:16" s="191" customFormat="1" ht="80.25" customHeight="1" thickBot="1" x14ac:dyDescent="0.25">
      <c r="A24" s="293" t="s">
        <v>30</v>
      </c>
      <c r="B24" s="294"/>
      <c r="C24" s="83">
        <v>970</v>
      </c>
      <c r="D24" s="289" t="s">
        <v>291</v>
      </c>
      <c r="E24" s="290"/>
      <c r="F24" s="289">
        <v>11</v>
      </c>
      <c r="G24" s="290"/>
      <c r="H24" s="289" t="s">
        <v>252</v>
      </c>
      <c r="I24" s="290"/>
      <c r="J24" s="83" t="s">
        <v>248</v>
      </c>
      <c r="K24" s="79">
        <f>K27</f>
        <v>50</v>
      </c>
      <c r="L24" s="267">
        <f>L27</f>
        <v>150</v>
      </c>
      <c r="M24" s="268"/>
    </row>
    <row r="25" spans="1:16" s="191" customFormat="1" ht="45.75" customHeight="1" thickBot="1" x14ac:dyDescent="0.25">
      <c r="A25" s="291" t="s">
        <v>41</v>
      </c>
      <c r="B25" s="292"/>
      <c r="C25" s="83">
        <v>970</v>
      </c>
      <c r="D25" s="289" t="s">
        <v>291</v>
      </c>
      <c r="E25" s="290"/>
      <c r="F25" s="289">
        <v>11</v>
      </c>
      <c r="G25" s="290"/>
      <c r="H25" s="289" t="s">
        <v>288</v>
      </c>
      <c r="I25" s="290"/>
      <c r="J25" s="82" t="s">
        <v>248</v>
      </c>
      <c r="K25" s="79">
        <f>K27</f>
        <v>50</v>
      </c>
      <c r="L25" s="267">
        <f>L27</f>
        <v>150</v>
      </c>
      <c r="M25" s="268"/>
    </row>
    <row r="26" spans="1:16" s="191" customFormat="1" ht="23.25" customHeight="1" thickBot="1" x14ac:dyDescent="0.25">
      <c r="A26" s="291" t="s">
        <v>39</v>
      </c>
      <c r="B26" s="292"/>
      <c r="C26" s="83">
        <v>970</v>
      </c>
      <c r="D26" s="289" t="s">
        <v>291</v>
      </c>
      <c r="E26" s="290"/>
      <c r="F26" s="289">
        <v>11</v>
      </c>
      <c r="G26" s="290"/>
      <c r="H26" s="289" t="s">
        <v>289</v>
      </c>
      <c r="I26" s="290"/>
      <c r="J26" s="83" t="s">
        <v>248</v>
      </c>
      <c r="K26" s="79">
        <f>K27</f>
        <v>50</v>
      </c>
      <c r="L26" s="267">
        <f>L27</f>
        <v>150</v>
      </c>
      <c r="M26" s="268"/>
    </row>
    <row r="27" spans="1:16" s="191" customFormat="1" ht="32.25" customHeight="1" thickBot="1" x14ac:dyDescent="0.25">
      <c r="A27" s="291" t="s">
        <v>38</v>
      </c>
      <c r="B27" s="292"/>
      <c r="C27" s="83">
        <v>970</v>
      </c>
      <c r="D27" s="289" t="s">
        <v>291</v>
      </c>
      <c r="E27" s="290"/>
      <c r="F27" s="289">
        <v>11</v>
      </c>
      <c r="G27" s="290"/>
      <c r="H27" s="289" t="s">
        <v>289</v>
      </c>
      <c r="I27" s="290"/>
      <c r="J27" s="83">
        <v>800</v>
      </c>
      <c r="K27" s="79">
        <v>50</v>
      </c>
      <c r="L27" s="267">
        <v>150</v>
      </c>
      <c r="M27" s="268"/>
    </row>
    <row r="28" spans="1:16" s="191" customFormat="1" ht="47.25" customHeight="1" thickBot="1" x14ac:dyDescent="0.25">
      <c r="A28" s="293" t="s">
        <v>43</v>
      </c>
      <c r="B28" s="294"/>
      <c r="C28" s="86">
        <v>970</v>
      </c>
      <c r="D28" s="295" t="s">
        <v>291</v>
      </c>
      <c r="E28" s="296"/>
      <c r="F28" s="295">
        <v>13</v>
      </c>
      <c r="G28" s="296"/>
      <c r="H28" s="295" t="s">
        <v>247</v>
      </c>
      <c r="I28" s="296"/>
      <c r="J28" s="82" t="s">
        <v>248</v>
      </c>
      <c r="K28" s="78">
        <f>K29+K44+K48+K52+K56+K61</f>
        <v>4277.6499999999996</v>
      </c>
      <c r="L28" s="269">
        <f>L29+L44+L48+L52+L56+L61</f>
        <v>4838.6499999999996</v>
      </c>
      <c r="M28" s="270"/>
    </row>
    <row r="29" spans="1:16" s="191" customFormat="1" ht="150.75" customHeight="1" thickBot="1" x14ac:dyDescent="0.25">
      <c r="A29" s="293" t="s">
        <v>30</v>
      </c>
      <c r="B29" s="294"/>
      <c r="C29" s="87">
        <v>970</v>
      </c>
      <c r="D29" s="289" t="s">
        <v>291</v>
      </c>
      <c r="E29" s="290"/>
      <c r="F29" s="289">
        <v>13</v>
      </c>
      <c r="G29" s="290"/>
      <c r="H29" s="289" t="s">
        <v>252</v>
      </c>
      <c r="I29" s="290"/>
      <c r="J29" s="83" t="s">
        <v>248</v>
      </c>
      <c r="K29" s="79">
        <f>K30+K35+K41</f>
        <v>3216.65</v>
      </c>
      <c r="L29" s="267">
        <f>L30+L35+L41</f>
        <v>3777.65</v>
      </c>
      <c r="M29" s="268"/>
      <c r="P29" s="191">
        <v>1</v>
      </c>
    </row>
    <row r="30" spans="1:16" s="191" customFormat="1" ht="63.75" customHeight="1" thickBot="1" x14ac:dyDescent="0.25">
      <c r="A30" s="293" t="s">
        <v>195</v>
      </c>
      <c r="B30" s="294"/>
      <c r="C30" s="87">
        <v>970</v>
      </c>
      <c r="D30" s="289" t="s">
        <v>291</v>
      </c>
      <c r="E30" s="290"/>
      <c r="F30" s="289">
        <v>13</v>
      </c>
      <c r="G30" s="290"/>
      <c r="H30" s="289" t="s">
        <v>256</v>
      </c>
      <c r="I30" s="290"/>
      <c r="J30" s="83" t="s">
        <v>248</v>
      </c>
      <c r="K30" s="79">
        <f>K31+K33</f>
        <v>901.94999999999993</v>
      </c>
      <c r="L30" s="267">
        <f>L31+L33</f>
        <v>901.94999999999993</v>
      </c>
      <c r="M30" s="268"/>
    </row>
    <row r="31" spans="1:16" s="191" customFormat="1" ht="39" customHeight="1" thickBot="1" x14ac:dyDescent="0.25">
      <c r="A31" s="291" t="s">
        <v>211</v>
      </c>
      <c r="B31" s="292"/>
      <c r="C31" s="87">
        <v>970</v>
      </c>
      <c r="D31" s="289" t="s">
        <v>291</v>
      </c>
      <c r="E31" s="290"/>
      <c r="F31" s="289">
        <v>13</v>
      </c>
      <c r="G31" s="290"/>
      <c r="H31" s="289" t="s">
        <v>257</v>
      </c>
      <c r="I31" s="290"/>
      <c r="J31" s="83" t="s">
        <v>248</v>
      </c>
      <c r="K31" s="79">
        <f>K32</f>
        <v>601.29999999999995</v>
      </c>
      <c r="L31" s="267">
        <f>L32</f>
        <v>601.29999999999995</v>
      </c>
      <c r="M31" s="268"/>
    </row>
    <row r="32" spans="1:16" s="191" customFormat="1" ht="90.75" customHeight="1" thickBot="1" x14ac:dyDescent="0.25">
      <c r="A32" s="291" t="s">
        <v>36</v>
      </c>
      <c r="B32" s="292"/>
      <c r="C32" s="87">
        <v>970</v>
      </c>
      <c r="D32" s="289" t="s">
        <v>291</v>
      </c>
      <c r="E32" s="290"/>
      <c r="F32" s="289">
        <v>13</v>
      </c>
      <c r="G32" s="290"/>
      <c r="H32" s="289" t="s">
        <v>257</v>
      </c>
      <c r="I32" s="290"/>
      <c r="J32" s="83">
        <v>100</v>
      </c>
      <c r="K32" s="79">
        <v>601.29999999999995</v>
      </c>
      <c r="L32" s="267">
        <v>601.29999999999995</v>
      </c>
      <c r="M32" s="268"/>
    </row>
    <row r="33" spans="1:13" s="191" customFormat="1" ht="32.25" customHeight="1" thickBot="1" x14ac:dyDescent="0.25">
      <c r="A33" s="291" t="s">
        <v>212</v>
      </c>
      <c r="B33" s="292"/>
      <c r="C33" s="87">
        <v>970</v>
      </c>
      <c r="D33" s="289" t="s">
        <v>291</v>
      </c>
      <c r="E33" s="290"/>
      <c r="F33" s="289">
        <v>13</v>
      </c>
      <c r="G33" s="290"/>
      <c r="H33" s="289" t="s">
        <v>258</v>
      </c>
      <c r="I33" s="290"/>
      <c r="J33" s="83" t="s">
        <v>248</v>
      </c>
      <c r="K33" s="79">
        <f>K34</f>
        <v>300.64999999999998</v>
      </c>
      <c r="L33" s="267">
        <f>L34</f>
        <v>300.64999999999998</v>
      </c>
      <c r="M33" s="268"/>
    </row>
    <row r="34" spans="1:13" s="191" customFormat="1" ht="150" customHeight="1" thickBot="1" x14ac:dyDescent="0.25">
      <c r="A34" s="291" t="s">
        <v>36</v>
      </c>
      <c r="B34" s="292"/>
      <c r="C34" s="87">
        <v>970</v>
      </c>
      <c r="D34" s="289" t="s">
        <v>291</v>
      </c>
      <c r="E34" s="290"/>
      <c r="F34" s="289">
        <v>13</v>
      </c>
      <c r="G34" s="290"/>
      <c r="H34" s="289" t="s">
        <v>258</v>
      </c>
      <c r="I34" s="290"/>
      <c r="J34" s="83">
        <v>100</v>
      </c>
      <c r="K34" s="79">
        <v>300.64999999999998</v>
      </c>
      <c r="L34" s="267">
        <v>300.64999999999998</v>
      </c>
      <c r="M34" s="268"/>
    </row>
    <row r="35" spans="1:13" s="191" customFormat="1" ht="49.5" customHeight="1" thickBot="1" x14ac:dyDescent="0.25">
      <c r="A35" s="293" t="s">
        <v>48</v>
      </c>
      <c r="B35" s="294"/>
      <c r="C35" s="87">
        <v>970</v>
      </c>
      <c r="D35" s="289" t="s">
        <v>291</v>
      </c>
      <c r="E35" s="290"/>
      <c r="F35" s="289">
        <v>13</v>
      </c>
      <c r="G35" s="290"/>
      <c r="H35" s="289" t="s">
        <v>260</v>
      </c>
      <c r="I35" s="290"/>
      <c r="J35" s="83" t="s">
        <v>248</v>
      </c>
      <c r="K35" s="79">
        <f>K36+K37+K38</f>
        <v>1776.7</v>
      </c>
      <c r="L35" s="267">
        <f>L36+L37+L38</f>
        <v>1776.7</v>
      </c>
      <c r="M35" s="268"/>
    </row>
    <row r="36" spans="1:13" s="191" customFormat="1" ht="155.25" customHeight="1" thickBot="1" x14ac:dyDescent="0.25">
      <c r="A36" s="291" t="s">
        <v>36</v>
      </c>
      <c r="B36" s="292"/>
      <c r="C36" s="87">
        <v>970</v>
      </c>
      <c r="D36" s="289" t="s">
        <v>291</v>
      </c>
      <c r="E36" s="290"/>
      <c r="F36" s="289">
        <v>13</v>
      </c>
      <c r="G36" s="290"/>
      <c r="H36" s="289" t="s">
        <v>260</v>
      </c>
      <c r="I36" s="290"/>
      <c r="J36" s="83">
        <v>100</v>
      </c>
      <c r="K36" s="79">
        <v>773</v>
      </c>
      <c r="L36" s="267">
        <v>773</v>
      </c>
      <c r="M36" s="268"/>
    </row>
    <row r="37" spans="1:13" s="191" customFormat="1" ht="75" customHeight="1" thickBot="1" x14ac:dyDescent="0.25">
      <c r="A37" s="291" t="s">
        <v>50</v>
      </c>
      <c r="B37" s="292"/>
      <c r="C37" s="87">
        <v>970</v>
      </c>
      <c r="D37" s="289" t="s">
        <v>291</v>
      </c>
      <c r="E37" s="290"/>
      <c r="F37" s="289">
        <v>13</v>
      </c>
      <c r="G37" s="290"/>
      <c r="H37" s="289" t="s">
        <v>260</v>
      </c>
      <c r="I37" s="290"/>
      <c r="J37" s="83">
        <v>200</v>
      </c>
      <c r="K37" s="79">
        <v>1000</v>
      </c>
      <c r="L37" s="267">
        <v>1000</v>
      </c>
      <c r="M37" s="268"/>
    </row>
    <row r="38" spans="1:13" s="191" customFormat="1" ht="63.75" customHeight="1" thickBot="1" x14ac:dyDescent="0.25">
      <c r="A38" s="297" t="s">
        <v>213</v>
      </c>
      <c r="B38" s="298"/>
      <c r="C38" s="87">
        <v>970</v>
      </c>
      <c r="D38" s="289" t="s">
        <v>291</v>
      </c>
      <c r="E38" s="290"/>
      <c r="F38" s="289">
        <v>13</v>
      </c>
      <c r="G38" s="290"/>
      <c r="H38" s="289" t="s">
        <v>269</v>
      </c>
      <c r="I38" s="290"/>
      <c r="J38" s="83" t="s">
        <v>248</v>
      </c>
      <c r="K38" s="79">
        <f>K40</f>
        <v>3.7</v>
      </c>
      <c r="L38" s="267">
        <f>L40</f>
        <v>3.7</v>
      </c>
      <c r="M38" s="268"/>
    </row>
    <row r="39" spans="1:13" s="191" customFormat="1" ht="72" customHeight="1" thickBot="1" x14ac:dyDescent="0.25">
      <c r="A39" s="291" t="s">
        <v>52</v>
      </c>
      <c r="B39" s="292"/>
      <c r="C39" s="87">
        <v>970</v>
      </c>
      <c r="D39" s="289" t="s">
        <v>291</v>
      </c>
      <c r="E39" s="290"/>
      <c r="F39" s="289">
        <v>13</v>
      </c>
      <c r="G39" s="290"/>
      <c r="H39" s="289" t="s">
        <v>270</v>
      </c>
      <c r="I39" s="290"/>
      <c r="J39" s="83" t="s">
        <v>248</v>
      </c>
      <c r="K39" s="79">
        <f>K40</f>
        <v>3.7</v>
      </c>
      <c r="L39" s="267">
        <f>L40</f>
        <v>3.7</v>
      </c>
      <c r="M39" s="268"/>
    </row>
    <row r="40" spans="1:13" s="191" customFormat="1" ht="61.5" customHeight="1" thickBot="1" x14ac:dyDescent="0.25">
      <c r="A40" s="287" t="s">
        <v>53</v>
      </c>
      <c r="B40" s="288"/>
      <c r="C40" s="87">
        <v>970</v>
      </c>
      <c r="D40" s="289" t="s">
        <v>291</v>
      </c>
      <c r="E40" s="290"/>
      <c r="F40" s="289">
        <v>13</v>
      </c>
      <c r="G40" s="290"/>
      <c r="H40" s="289" t="s">
        <v>270</v>
      </c>
      <c r="I40" s="290"/>
      <c r="J40" s="83">
        <v>200</v>
      </c>
      <c r="K40" s="79">
        <v>3.7</v>
      </c>
      <c r="L40" s="267">
        <v>3.7</v>
      </c>
      <c r="M40" s="268"/>
    </row>
    <row r="41" spans="1:13" s="191" customFormat="1" ht="102.75" customHeight="1" thickBot="1" x14ac:dyDescent="0.25">
      <c r="A41" s="293" t="s">
        <v>30</v>
      </c>
      <c r="B41" s="294"/>
      <c r="C41" s="87">
        <v>970</v>
      </c>
      <c r="D41" s="289" t="s">
        <v>291</v>
      </c>
      <c r="E41" s="290"/>
      <c r="F41" s="289">
        <v>13</v>
      </c>
      <c r="G41" s="290"/>
      <c r="H41" s="289" t="s">
        <v>252</v>
      </c>
      <c r="I41" s="290"/>
      <c r="J41" s="83" t="s">
        <v>248</v>
      </c>
      <c r="K41" s="79">
        <v>538</v>
      </c>
      <c r="L41" s="267">
        <v>1099</v>
      </c>
      <c r="M41" s="268"/>
    </row>
    <row r="42" spans="1:13" s="191" customFormat="1" ht="33" customHeight="1" thickBot="1" x14ac:dyDescent="0.25">
      <c r="A42" s="291" t="s">
        <v>198</v>
      </c>
      <c r="B42" s="292"/>
      <c r="C42" s="87">
        <v>970</v>
      </c>
      <c r="D42" s="289" t="s">
        <v>291</v>
      </c>
      <c r="E42" s="290"/>
      <c r="F42" s="289">
        <v>13</v>
      </c>
      <c r="G42" s="290"/>
      <c r="H42" s="289" t="s">
        <v>303</v>
      </c>
      <c r="I42" s="290"/>
      <c r="J42" s="83" t="s">
        <v>248</v>
      </c>
      <c r="K42" s="79">
        <f>K43</f>
        <v>538</v>
      </c>
      <c r="L42" s="267">
        <f>L43</f>
        <v>1099</v>
      </c>
      <c r="M42" s="268"/>
    </row>
    <row r="43" spans="1:13" s="191" customFormat="1" ht="30" customHeight="1" thickBot="1" x14ac:dyDescent="0.25">
      <c r="A43" s="291" t="s">
        <v>38</v>
      </c>
      <c r="B43" s="292"/>
      <c r="C43" s="87">
        <v>970</v>
      </c>
      <c r="D43" s="289" t="s">
        <v>291</v>
      </c>
      <c r="E43" s="290"/>
      <c r="F43" s="289">
        <v>13</v>
      </c>
      <c r="G43" s="290"/>
      <c r="H43" s="289" t="s">
        <v>303</v>
      </c>
      <c r="I43" s="290"/>
      <c r="J43" s="83">
        <v>800</v>
      </c>
      <c r="K43" s="79">
        <v>538</v>
      </c>
      <c r="L43" s="267">
        <v>1099</v>
      </c>
      <c r="M43" s="268"/>
    </row>
    <row r="44" spans="1:13" s="191" customFormat="1" ht="110.25" customHeight="1" thickBot="1" x14ac:dyDescent="0.25">
      <c r="A44" s="293" t="s">
        <v>214</v>
      </c>
      <c r="B44" s="294"/>
      <c r="C44" s="87">
        <v>970</v>
      </c>
      <c r="D44" s="289" t="s">
        <v>291</v>
      </c>
      <c r="E44" s="290"/>
      <c r="F44" s="289">
        <v>13</v>
      </c>
      <c r="G44" s="290"/>
      <c r="H44" s="289" t="s">
        <v>294</v>
      </c>
      <c r="I44" s="290"/>
      <c r="J44" s="83" t="s">
        <v>248</v>
      </c>
      <c r="K44" s="79">
        <f>K46</f>
        <v>80</v>
      </c>
      <c r="L44" s="267">
        <f>L46</f>
        <v>80</v>
      </c>
      <c r="M44" s="268"/>
    </row>
    <row r="45" spans="1:13" s="191" customFormat="1" ht="45.75" customHeight="1" thickBot="1" x14ac:dyDescent="0.25">
      <c r="A45" s="291" t="s">
        <v>41</v>
      </c>
      <c r="B45" s="292"/>
      <c r="C45" s="87">
        <v>970</v>
      </c>
      <c r="D45" s="289" t="s">
        <v>291</v>
      </c>
      <c r="E45" s="290"/>
      <c r="F45" s="289">
        <v>13</v>
      </c>
      <c r="G45" s="290"/>
      <c r="H45" s="289" t="s">
        <v>274</v>
      </c>
      <c r="I45" s="290"/>
      <c r="J45" s="83" t="s">
        <v>248</v>
      </c>
      <c r="K45" s="79">
        <f>K46</f>
        <v>80</v>
      </c>
      <c r="L45" s="267">
        <f>L46</f>
        <v>80</v>
      </c>
      <c r="M45" s="268"/>
    </row>
    <row r="46" spans="1:13" s="191" customFormat="1" ht="99.75" customHeight="1" thickBot="1" x14ac:dyDescent="0.25">
      <c r="A46" s="291" t="s">
        <v>215</v>
      </c>
      <c r="B46" s="292"/>
      <c r="C46" s="87">
        <v>970</v>
      </c>
      <c r="D46" s="289" t="s">
        <v>291</v>
      </c>
      <c r="E46" s="290"/>
      <c r="F46" s="289">
        <v>13</v>
      </c>
      <c r="G46" s="290"/>
      <c r="H46" s="289" t="s">
        <v>275</v>
      </c>
      <c r="I46" s="290"/>
      <c r="J46" s="83" t="s">
        <v>248</v>
      </c>
      <c r="K46" s="79">
        <v>80</v>
      </c>
      <c r="L46" s="267">
        <v>80</v>
      </c>
      <c r="M46" s="268"/>
    </row>
    <row r="47" spans="1:13" s="191" customFormat="1" ht="72.75" customHeight="1" thickBot="1" x14ac:dyDescent="0.25">
      <c r="A47" s="291" t="s">
        <v>216</v>
      </c>
      <c r="B47" s="292"/>
      <c r="C47" s="87">
        <v>970</v>
      </c>
      <c r="D47" s="289" t="s">
        <v>291</v>
      </c>
      <c r="E47" s="290"/>
      <c r="F47" s="289">
        <v>13</v>
      </c>
      <c r="G47" s="290"/>
      <c r="H47" s="289" t="s">
        <v>275</v>
      </c>
      <c r="I47" s="290"/>
      <c r="J47" s="83">
        <v>200</v>
      </c>
      <c r="K47" s="79">
        <f>K48</f>
        <v>81</v>
      </c>
      <c r="L47" s="267">
        <f>L48</f>
        <v>81</v>
      </c>
      <c r="M47" s="268"/>
    </row>
    <row r="48" spans="1:13" s="191" customFormat="1" ht="112.5" customHeight="1" thickBot="1" x14ac:dyDescent="0.25">
      <c r="A48" s="297" t="s">
        <v>56</v>
      </c>
      <c r="B48" s="298"/>
      <c r="C48" s="87">
        <v>970</v>
      </c>
      <c r="D48" s="289" t="s">
        <v>291</v>
      </c>
      <c r="E48" s="290"/>
      <c r="F48" s="289">
        <v>13</v>
      </c>
      <c r="G48" s="290"/>
      <c r="H48" s="349" t="s">
        <v>276</v>
      </c>
      <c r="I48" s="350"/>
      <c r="J48" s="83" t="s">
        <v>248</v>
      </c>
      <c r="K48" s="190">
        <f>K51</f>
        <v>81</v>
      </c>
      <c r="L48" s="267">
        <f>L51</f>
        <v>81</v>
      </c>
      <c r="M48" s="268"/>
    </row>
    <row r="49" spans="1:13" s="191" customFormat="1" ht="40.5" customHeight="1" thickBot="1" x14ac:dyDescent="0.25">
      <c r="A49" s="287" t="s">
        <v>41</v>
      </c>
      <c r="B49" s="288"/>
      <c r="C49" s="87">
        <v>970</v>
      </c>
      <c r="D49" s="289" t="s">
        <v>291</v>
      </c>
      <c r="E49" s="290"/>
      <c r="F49" s="289">
        <v>13</v>
      </c>
      <c r="G49" s="290"/>
      <c r="H49" s="349" t="s">
        <v>277</v>
      </c>
      <c r="I49" s="350"/>
      <c r="J49" s="83" t="s">
        <v>248</v>
      </c>
      <c r="K49" s="190">
        <f>K51</f>
        <v>81</v>
      </c>
      <c r="L49" s="267">
        <f>L51</f>
        <v>81</v>
      </c>
      <c r="M49" s="268"/>
    </row>
    <row r="50" spans="1:13" s="191" customFormat="1" ht="42.75" customHeight="1" thickBot="1" x14ac:dyDescent="0.25">
      <c r="A50" s="287" t="s">
        <v>57</v>
      </c>
      <c r="B50" s="288"/>
      <c r="C50" s="87">
        <v>970</v>
      </c>
      <c r="D50" s="289" t="s">
        <v>291</v>
      </c>
      <c r="E50" s="290"/>
      <c r="F50" s="289">
        <v>13</v>
      </c>
      <c r="G50" s="290"/>
      <c r="H50" s="349" t="s">
        <v>278</v>
      </c>
      <c r="I50" s="350"/>
      <c r="J50" s="83" t="s">
        <v>248</v>
      </c>
      <c r="K50" s="190">
        <f>K51</f>
        <v>81</v>
      </c>
      <c r="L50" s="267">
        <f>L51</f>
        <v>81</v>
      </c>
      <c r="M50" s="268"/>
    </row>
    <row r="51" spans="1:13" s="191" customFormat="1" ht="48" customHeight="1" thickBot="1" x14ac:dyDescent="0.25">
      <c r="A51" s="287" t="s">
        <v>58</v>
      </c>
      <c r="B51" s="288"/>
      <c r="C51" s="87">
        <v>970</v>
      </c>
      <c r="D51" s="289" t="s">
        <v>291</v>
      </c>
      <c r="E51" s="290"/>
      <c r="F51" s="289">
        <v>13</v>
      </c>
      <c r="G51" s="290"/>
      <c r="H51" s="349" t="s">
        <v>278</v>
      </c>
      <c r="I51" s="350"/>
      <c r="J51" s="84">
        <v>200</v>
      </c>
      <c r="K51" s="190">
        <v>81</v>
      </c>
      <c r="L51" s="267">
        <v>81</v>
      </c>
      <c r="M51" s="268"/>
    </row>
    <row r="52" spans="1:13" s="191" customFormat="1" ht="88.5" customHeight="1" thickBot="1" x14ac:dyDescent="0.25">
      <c r="A52" s="297" t="s">
        <v>217</v>
      </c>
      <c r="B52" s="298"/>
      <c r="C52" s="87">
        <v>970</v>
      </c>
      <c r="D52" s="289" t="s">
        <v>291</v>
      </c>
      <c r="E52" s="290"/>
      <c r="F52" s="289">
        <v>13</v>
      </c>
      <c r="G52" s="290"/>
      <c r="H52" s="349" t="s">
        <v>279</v>
      </c>
      <c r="I52" s="350"/>
      <c r="J52" s="84" t="s">
        <v>248</v>
      </c>
      <c r="K52" s="190">
        <f>K55</f>
        <v>50</v>
      </c>
      <c r="L52" s="267">
        <f>L55</f>
        <v>50</v>
      </c>
      <c r="M52" s="268"/>
    </row>
    <row r="53" spans="1:13" s="191" customFormat="1" ht="44.25" customHeight="1" thickBot="1" x14ac:dyDescent="0.25">
      <c r="A53" s="291" t="s">
        <v>41</v>
      </c>
      <c r="B53" s="292"/>
      <c r="C53" s="87">
        <v>970</v>
      </c>
      <c r="D53" s="289" t="s">
        <v>291</v>
      </c>
      <c r="E53" s="290"/>
      <c r="F53" s="289">
        <v>13</v>
      </c>
      <c r="G53" s="290"/>
      <c r="H53" s="289" t="s">
        <v>306</v>
      </c>
      <c r="I53" s="290"/>
      <c r="J53" s="83" t="s">
        <v>248</v>
      </c>
      <c r="K53" s="79">
        <f>K55</f>
        <v>50</v>
      </c>
      <c r="L53" s="267">
        <f>L55</f>
        <v>50</v>
      </c>
      <c r="M53" s="268"/>
    </row>
    <row r="54" spans="1:13" s="191" customFormat="1" ht="54.75" customHeight="1" thickBot="1" x14ac:dyDescent="0.25">
      <c r="A54" s="291" t="s">
        <v>218</v>
      </c>
      <c r="B54" s="292"/>
      <c r="C54" s="87">
        <v>970</v>
      </c>
      <c r="D54" s="289" t="s">
        <v>291</v>
      </c>
      <c r="E54" s="290"/>
      <c r="F54" s="289">
        <v>13</v>
      </c>
      <c r="G54" s="290"/>
      <c r="H54" s="289" t="s">
        <v>307</v>
      </c>
      <c r="I54" s="290"/>
      <c r="J54" s="83" t="s">
        <v>248</v>
      </c>
      <c r="K54" s="79">
        <f>K55</f>
        <v>50</v>
      </c>
      <c r="L54" s="267">
        <f>L55</f>
        <v>50</v>
      </c>
      <c r="M54" s="268"/>
    </row>
    <row r="55" spans="1:13" s="191" customFormat="1" ht="58.5" customHeight="1" thickBot="1" x14ac:dyDescent="0.25">
      <c r="A55" s="291" t="s">
        <v>50</v>
      </c>
      <c r="B55" s="292"/>
      <c r="C55" s="87">
        <v>970</v>
      </c>
      <c r="D55" s="289" t="s">
        <v>291</v>
      </c>
      <c r="E55" s="290"/>
      <c r="F55" s="289">
        <v>13</v>
      </c>
      <c r="G55" s="290"/>
      <c r="H55" s="289" t="s">
        <v>307</v>
      </c>
      <c r="I55" s="290"/>
      <c r="J55" s="83">
        <v>200</v>
      </c>
      <c r="K55" s="79">
        <v>50</v>
      </c>
      <c r="L55" s="267">
        <v>50</v>
      </c>
      <c r="M55" s="268"/>
    </row>
    <row r="56" spans="1:13" s="191" customFormat="1" ht="141" customHeight="1" thickBot="1" x14ac:dyDescent="0.25">
      <c r="A56" s="293" t="s">
        <v>81</v>
      </c>
      <c r="B56" s="294"/>
      <c r="C56" s="87">
        <v>970</v>
      </c>
      <c r="D56" s="289" t="s">
        <v>291</v>
      </c>
      <c r="E56" s="290"/>
      <c r="F56" s="289">
        <v>13</v>
      </c>
      <c r="G56" s="290"/>
      <c r="H56" s="289" t="s">
        <v>280</v>
      </c>
      <c r="I56" s="290"/>
      <c r="J56" s="83">
        <v>0</v>
      </c>
      <c r="K56" s="79">
        <f>K58</f>
        <v>840</v>
      </c>
      <c r="L56" s="267">
        <f>L58</f>
        <v>840</v>
      </c>
      <c r="M56" s="268"/>
    </row>
    <row r="57" spans="1:13" s="191" customFormat="1" ht="43.5" customHeight="1" thickBot="1" x14ac:dyDescent="0.25">
      <c r="A57" s="287" t="s">
        <v>41</v>
      </c>
      <c r="B57" s="288"/>
      <c r="C57" s="87">
        <v>970</v>
      </c>
      <c r="D57" s="289" t="s">
        <v>291</v>
      </c>
      <c r="E57" s="290"/>
      <c r="F57" s="289">
        <v>13</v>
      </c>
      <c r="G57" s="290"/>
      <c r="H57" s="289" t="s">
        <v>281</v>
      </c>
      <c r="I57" s="290"/>
      <c r="J57" s="83">
        <v>0</v>
      </c>
      <c r="K57" s="79">
        <f>K58</f>
        <v>840</v>
      </c>
      <c r="L57" s="267">
        <f>L58</f>
        <v>840</v>
      </c>
      <c r="M57" s="268"/>
    </row>
    <row r="58" spans="1:13" s="191" customFormat="1" ht="71.25" customHeight="1" thickBot="1" x14ac:dyDescent="0.25">
      <c r="A58" s="287" t="s">
        <v>82</v>
      </c>
      <c r="B58" s="288"/>
      <c r="C58" s="87">
        <v>970</v>
      </c>
      <c r="D58" s="289" t="s">
        <v>291</v>
      </c>
      <c r="E58" s="290"/>
      <c r="F58" s="289">
        <v>13</v>
      </c>
      <c r="G58" s="290"/>
      <c r="H58" s="289" t="s">
        <v>247</v>
      </c>
      <c r="I58" s="290"/>
      <c r="J58" s="83">
        <v>0</v>
      </c>
      <c r="K58" s="79">
        <f>K59+K60</f>
        <v>840</v>
      </c>
      <c r="L58" s="267">
        <f>L59+L60</f>
        <v>840</v>
      </c>
      <c r="M58" s="268"/>
    </row>
    <row r="59" spans="1:13" s="191" customFormat="1" ht="42.75" customHeight="1" thickBot="1" x14ac:dyDescent="0.25">
      <c r="A59" s="339" t="s">
        <v>219</v>
      </c>
      <c r="B59" s="340"/>
      <c r="C59" s="87">
        <v>970</v>
      </c>
      <c r="D59" s="289" t="s">
        <v>291</v>
      </c>
      <c r="E59" s="290"/>
      <c r="F59" s="289">
        <v>13</v>
      </c>
      <c r="G59" s="290"/>
      <c r="H59" s="289" t="s">
        <v>283</v>
      </c>
      <c r="I59" s="290"/>
      <c r="J59" s="83">
        <v>200</v>
      </c>
      <c r="K59" s="79">
        <v>800</v>
      </c>
      <c r="L59" s="267">
        <v>800</v>
      </c>
      <c r="M59" s="268"/>
    </row>
    <row r="60" spans="1:13" s="191" customFormat="1" ht="25.5" customHeight="1" thickBot="1" x14ac:dyDescent="0.25">
      <c r="A60" s="347" t="s">
        <v>38</v>
      </c>
      <c r="B60" s="348"/>
      <c r="C60" s="87">
        <v>970</v>
      </c>
      <c r="D60" s="289" t="s">
        <v>291</v>
      </c>
      <c r="E60" s="290"/>
      <c r="F60" s="289">
        <v>13</v>
      </c>
      <c r="G60" s="290"/>
      <c r="H60" s="289" t="s">
        <v>283</v>
      </c>
      <c r="I60" s="290"/>
      <c r="J60" s="83">
        <v>800</v>
      </c>
      <c r="K60" s="79">
        <v>40</v>
      </c>
      <c r="L60" s="267">
        <v>40</v>
      </c>
      <c r="M60" s="268"/>
    </row>
    <row r="61" spans="1:13" s="191" customFormat="1" ht="63.75" customHeight="1" thickBot="1" x14ac:dyDescent="0.25">
      <c r="A61" s="293" t="s">
        <v>220</v>
      </c>
      <c r="B61" s="294"/>
      <c r="C61" s="87">
        <v>970</v>
      </c>
      <c r="D61" s="289" t="s">
        <v>291</v>
      </c>
      <c r="E61" s="290"/>
      <c r="F61" s="289">
        <v>13</v>
      </c>
      <c r="G61" s="290"/>
      <c r="H61" s="289">
        <v>1400000000</v>
      </c>
      <c r="I61" s="290"/>
      <c r="J61" s="83" t="s">
        <v>248</v>
      </c>
      <c r="K61" s="79">
        <f>K64</f>
        <v>10</v>
      </c>
      <c r="L61" s="267">
        <f>L64</f>
        <v>10</v>
      </c>
      <c r="M61" s="268"/>
    </row>
    <row r="62" spans="1:13" s="191" customFormat="1" ht="43.5" customHeight="1" thickBot="1" x14ac:dyDescent="0.25">
      <c r="A62" s="287" t="s">
        <v>41</v>
      </c>
      <c r="B62" s="288"/>
      <c r="C62" s="87">
        <v>970</v>
      </c>
      <c r="D62" s="289" t="s">
        <v>291</v>
      </c>
      <c r="E62" s="290"/>
      <c r="F62" s="289">
        <v>13</v>
      </c>
      <c r="G62" s="290"/>
      <c r="H62" s="289">
        <v>1400004000</v>
      </c>
      <c r="I62" s="290"/>
      <c r="J62" s="83" t="s">
        <v>248</v>
      </c>
      <c r="K62" s="79">
        <f>K64</f>
        <v>10</v>
      </c>
      <c r="L62" s="267">
        <f>L64</f>
        <v>10</v>
      </c>
      <c r="M62" s="268"/>
    </row>
    <row r="63" spans="1:13" s="191" customFormat="1" ht="44.25" customHeight="1" thickBot="1" x14ac:dyDescent="0.25">
      <c r="A63" s="287" t="s">
        <v>221</v>
      </c>
      <c r="B63" s="288"/>
      <c r="C63" s="87">
        <v>970</v>
      </c>
      <c r="D63" s="289" t="s">
        <v>291</v>
      </c>
      <c r="E63" s="290"/>
      <c r="F63" s="289">
        <v>13</v>
      </c>
      <c r="G63" s="290"/>
      <c r="H63" s="289">
        <v>1400004100</v>
      </c>
      <c r="I63" s="290"/>
      <c r="J63" s="83" t="s">
        <v>248</v>
      </c>
      <c r="K63" s="79">
        <f>K64</f>
        <v>10</v>
      </c>
      <c r="L63" s="267">
        <f>L64</f>
        <v>10</v>
      </c>
      <c r="M63" s="268"/>
    </row>
    <row r="64" spans="1:13" s="191" customFormat="1" ht="37.5" customHeight="1" thickBot="1" x14ac:dyDescent="0.25">
      <c r="A64" s="287" t="s">
        <v>58</v>
      </c>
      <c r="B64" s="288"/>
      <c r="C64" s="87">
        <v>970</v>
      </c>
      <c r="D64" s="289" t="s">
        <v>291</v>
      </c>
      <c r="E64" s="290"/>
      <c r="F64" s="289">
        <v>13</v>
      </c>
      <c r="G64" s="290"/>
      <c r="H64" s="289">
        <v>1400004100</v>
      </c>
      <c r="I64" s="290"/>
      <c r="J64" s="83">
        <v>200</v>
      </c>
      <c r="K64" s="79">
        <v>10</v>
      </c>
      <c r="L64" s="267">
        <v>10</v>
      </c>
      <c r="M64" s="268"/>
    </row>
    <row r="65" spans="1:13" s="191" customFormat="1" ht="13.5" thickBot="1" x14ac:dyDescent="0.25">
      <c r="A65" s="345" t="s">
        <v>63</v>
      </c>
      <c r="B65" s="346"/>
      <c r="C65" s="86">
        <v>970</v>
      </c>
      <c r="D65" s="295" t="s">
        <v>292</v>
      </c>
      <c r="E65" s="296"/>
      <c r="F65" s="295" t="s">
        <v>249</v>
      </c>
      <c r="G65" s="296"/>
      <c r="H65" s="295" t="s">
        <v>247</v>
      </c>
      <c r="I65" s="296"/>
      <c r="J65" s="82" t="s">
        <v>248</v>
      </c>
      <c r="K65" s="78">
        <f t="shared" ref="K65:L68" si="1">K66</f>
        <v>374.3</v>
      </c>
      <c r="L65" s="269">
        <f t="shared" si="1"/>
        <v>408.70000000000005</v>
      </c>
      <c r="M65" s="270"/>
    </row>
    <row r="66" spans="1:13" s="191" customFormat="1" ht="54.75" customHeight="1" thickBot="1" x14ac:dyDescent="0.25">
      <c r="A66" s="293" t="s">
        <v>64</v>
      </c>
      <c r="B66" s="294"/>
      <c r="C66" s="94">
        <v>970</v>
      </c>
      <c r="D66" s="295" t="s">
        <v>292</v>
      </c>
      <c r="E66" s="296"/>
      <c r="F66" s="295" t="s">
        <v>295</v>
      </c>
      <c r="G66" s="296"/>
      <c r="H66" s="295" t="s">
        <v>247</v>
      </c>
      <c r="I66" s="296"/>
      <c r="J66" s="82" t="s">
        <v>248</v>
      </c>
      <c r="K66" s="78">
        <f t="shared" si="1"/>
        <v>374.3</v>
      </c>
      <c r="L66" s="269">
        <f t="shared" si="1"/>
        <v>408.70000000000005</v>
      </c>
      <c r="M66" s="270"/>
    </row>
    <row r="67" spans="1:13" s="191" customFormat="1" ht="150" customHeight="1" thickBot="1" x14ac:dyDescent="0.25">
      <c r="A67" s="293" t="s">
        <v>30</v>
      </c>
      <c r="B67" s="294"/>
      <c r="C67" s="87">
        <v>970</v>
      </c>
      <c r="D67" s="289" t="s">
        <v>292</v>
      </c>
      <c r="E67" s="290"/>
      <c r="F67" s="289" t="s">
        <v>295</v>
      </c>
      <c r="G67" s="290"/>
      <c r="H67" s="289" t="s">
        <v>252</v>
      </c>
      <c r="I67" s="290"/>
      <c r="J67" s="83" t="s">
        <v>248</v>
      </c>
      <c r="K67" s="79">
        <f t="shared" si="1"/>
        <v>374.3</v>
      </c>
      <c r="L67" s="267">
        <f t="shared" si="1"/>
        <v>408.70000000000005</v>
      </c>
      <c r="M67" s="268"/>
    </row>
    <row r="68" spans="1:13" s="191" customFormat="1" ht="51" customHeight="1" thickBot="1" x14ac:dyDescent="0.25">
      <c r="A68" s="293" t="s">
        <v>41</v>
      </c>
      <c r="B68" s="294"/>
      <c r="C68" s="87">
        <v>970</v>
      </c>
      <c r="D68" s="289" t="s">
        <v>292</v>
      </c>
      <c r="E68" s="290"/>
      <c r="F68" s="289" t="s">
        <v>295</v>
      </c>
      <c r="G68" s="290"/>
      <c r="H68" s="289" t="s">
        <v>271</v>
      </c>
      <c r="I68" s="290"/>
      <c r="J68" s="83" t="s">
        <v>248</v>
      </c>
      <c r="K68" s="79">
        <f t="shared" si="1"/>
        <v>374.3</v>
      </c>
      <c r="L68" s="267">
        <f t="shared" si="1"/>
        <v>408.70000000000005</v>
      </c>
      <c r="M68" s="268"/>
    </row>
    <row r="69" spans="1:13" s="191" customFormat="1" ht="77.25" customHeight="1" thickBot="1" x14ac:dyDescent="0.25">
      <c r="A69" s="287" t="s">
        <v>222</v>
      </c>
      <c r="B69" s="288"/>
      <c r="C69" s="87">
        <v>970</v>
      </c>
      <c r="D69" s="289" t="s">
        <v>292</v>
      </c>
      <c r="E69" s="290"/>
      <c r="F69" s="289" t="s">
        <v>295</v>
      </c>
      <c r="G69" s="290"/>
      <c r="H69" s="289" t="s">
        <v>321</v>
      </c>
      <c r="I69" s="290"/>
      <c r="J69" s="83" t="s">
        <v>248</v>
      </c>
      <c r="K69" s="79">
        <f>K70+K71</f>
        <v>374.3</v>
      </c>
      <c r="L69" s="267">
        <f>L70+L71</f>
        <v>408.70000000000005</v>
      </c>
      <c r="M69" s="268"/>
    </row>
    <row r="70" spans="1:13" s="191" customFormat="1" ht="100.5" customHeight="1" thickBot="1" x14ac:dyDescent="0.25">
      <c r="A70" s="291" t="s">
        <v>33</v>
      </c>
      <c r="B70" s="292"/>
      <c r="C70" s="87">
        <v>970</v>
      </c>
      <c r="D70" s="289" t="s">
        <v>292</v>
      </c>
      <c r="E70" s="290"/>
      <c r="F70" s="289" t="s">
        <v>295</v>
      </c>
      <c r="G70" s="290"/>
      <c r="H70" s="289" t="s">
        <v>321</v>
      </c>
      <c r="I70" s="290"/>
      <c r="J70" s="83">
        <v>100</v>
      </c>
      <c r="K70" s="79">
        <v>288.8</v>
      </c>
      <c r="L70" s="267">
        <v>288.8</v>
      </c>
      <c r="M70" s="268"/>
    </row>
    <row r="71" spans="1:13" s="191" customFormat="1" ht="63" customHeight="1" thickBot="1" x14ac:dyDescent="0.25">
      <c r="A71" s="339" t="s">
        <v>219</v>
      </c>
      <c r="B71" s="340"/>
      <c r="C71" s="87">
        <v>970</v>
      </c>
      <c r="D71" s="289" t="s">
        <v>292</v>
      </c>
      <c r="E71" s="290"/>
      <c r="F71" s="289" t="s">
        <v>295</v>
      </c>
      <c r="G71" s="290"/>
      <c r="H71" s="289" t="s">
        <v>321</v>
      </c>
      <c r="I71" s="290"/>
      <c r="J71" s="83">
        <v>200</v>
      </c>
      <c r="K71" s="79">
        <v>85.5</v>
      </c>
      <c r="L71" s="267">
        <v>119.9</v>
      </c>
      <c r="M71" s="268"/>
    </row>
    <row r="72" spans="1:13" s="191" customFormat="1" ht="54.75" customHeight="1" thickBot="1" x14ac:dyDescent="0.25">
      <c r="A72" s="341" t="s">
        <v>67</v>
      </c>
      <c r="B72" s="342"/>
      <c r="C72" s="86">
        <v>970</v>
      </c>
      <c r="D72" s="295" t="s">
        <v>295</v>
      </c>
      <c r="E72" s="296"/>
      <c r="F72" s="295">
        <v>0</v>
      </c>
      <c r="G72" s="296"/>
      <c r="H72" s="295" t="s">
        <v>247</v>
      </c>
      <c r="I72" s="296"/>
      <c r="J72" s="82" t="s">
        <v>248</v>
      </c>
      <c r="K72" s="78">
        <f>K73</f>
        <v>300</v>
      </c>
      <c r="L72" s="269">
        <f>L73</f>
        <v>300</v>
      </c>
      <c r="M72" s="270"/>
    </row>
    <row r="73" spans="1:13" s="191" customFormat="1" ht="33.75" customHeight="1" thickBot="1" x14ac:dyDescent="0.25">
      <c r="A73" s="287" t="s">
        <v>223</v>
      </c>
      <c r="B73" s="288"/>
      <c r="C73" s="87">
        <v>970</v>
      </c>
      <c r="D73" s="289" t="s">
        <v>295</v>
      </c>
      <c r="E73" s="290"/>
      <c r="F73" s="289">
        <v>10</v>
      </c>
      <c r="G73" s="290"/>
      <c r="H73" s="289" t="s">
        <v>247</v>
      </c>
      <c r="I73" s="290"/>
      <c r="J73" s="83" t="s">
        <v>248</v>
      </c>
      <c r="K73" s="79">
        <f>K74</f>
        <v>300</v>
      </c>
      <c r="L73" s="267">
        <f>L74</f>
        <v>300</v>
      </c>
      <c r="M73" s="268"/>
    </row>
    <row r="74" spans="1:13" s="191" customFormat="1" ht="68.25" customHeight="1" thickBot="1" x14ac:dyDescent="0.25">
      <c r="A74" s="293" t="s">
        <v>69</v>
      </c>
      <c r="B74" s="294"/>
      <c r="C74" s="87">
        <v>970</v>
      </c>
      <c r="D74" s="289" t="s">
        <v>295</v>
      </c>
      <c r="E74" s="290"/>
      <c r="F74" s="289">
        <v>10</v>
      </c>
      <c r="G74" s="290"/>
      <c r="H74" s="289" t="s">
        <v>285</v>
      </c>
      <c r="I74" s="290"/>
      <c r="J74" s="83" t="s">
        <v>248</v>
      </c>
      <c r="K74" s="79">
        <f>K77</f>
        <v>300</v>
      </c>
      <c r="L74" s="267">
        <f>L75</f>
        <v>300</v>
      </c>
      <c r="M74" s="268"/>
    </row>
    <row r="75" spans="1:13" s="191" customFormat="1" ht="30" customHeight="1" thickBot="1" x14ac:dyDescent="0.25">
      <c r="A75" s="287" t="s">
        <v>41</v>
      </c>
      <c r="B75" s="288"/>
      <c r="C75" s="87">
        <v>970</v>
      </c>
      <c r="D75" s="289" t="s">
        <v>295</v>
      </c>
      <c r="E75" s="290"/>
      <c r="F75" s="289">
        <v>10</v>
      </c>
      <c r="G75" s="290"/>
      <c r="H75" s="289" t="s">
        <v>286</v>
      </c>
      <c r="I75" s="290"/>
      <c r="J75" s="83" t="s">
        <v>248</v>
      </c>
      <c r="K75" s="79">
        <f>K77</f>
        <v>300</v>
      </c>
      <c r="L75" s="267">
        <f>L77</f>
        <v>300</v>
      </c>
      <c r="M75" s="268"/>
    </row>
    <row r="76" spans="1:13" s="191" customFormat="1" ht="46.5" customHeight="1" thickBot="1" x14ac:dyDescent="0.25">
      <c r="A76" s="291" t="s">
        <v>70</v>
      </c>
      <c r="B76" s="292"/>
      <c r="C76" s="87">
        <v>970</v>
      </c>
      <c r="D76" s="289" t="s">
        <v>295</v>
      </c>
      <c r="E76" s="290"/>
      <c r="F76" s="289">
        <v>10</v>
      </c>
      <c r="G76" s="290"/>
      <c r="H76" s="289" t="s">
        <v>287</v>
      </c>
      <c r="I76" s="290"/>
      <c r="J76" s="83" t="s">
        <v>248</v>
      </c>
      <c r="K76" s="79">
        <f>K77</f>
        <v>300</v>
      </c>
      <c r="L76" s="267">
        <f>L77</f>
        <v>300</v>
      </c>
      <c r="M76" s="268"/>
    </row>
    <row r="77" spans="1:13" s="191" customFormat="1" ht="57" customHeight="1" thickBot="1" x14ac:dyDescent="0.25">
      <c r="A77" s="339" t="s">
        <v>50</v>
      </c>
      <c r="B77" s="340"/>
      <c r="C77" s="83">
        <v>970</v>
      </c>
      <c r="D77" s="289" t="s">
        <v>295</v>
      </c>
      <c r="E77" s="290"/>
      <c r="F77" s="289">
        <v>10</v>
      </c>
      <c r="G77" s="290"/>
      <c r="H77" s="289" t="s">
        <v>287</v>
      </c>
      <c r="I77" s="290"/>
      <c r="J77" s="83">
        <v>200</v>
      </c>
      <c r="K77" s="79">
        <v>300</v>
      </c>
      <c r="L77" s="267">
        <v>300</v>
      </c>
      <c r="M77" s="268"/>
    </row>
    <row r="78" spans="1:13" s="191" customFormat="1" ht="40.5" customHeight="1" thickBot="1" x14ac:dyDescent="0.25">
      <c r="A78" s="323" t="s">
        <v>71</v>
      </c>
      <c r="B78" s="324"/>
      <c r="C78" s="86">
        <v>970</v>
      </c>
      <c r="D78" s="295" t="s">
        <v>293</v>
      </c>
      <c r="E78" s="296"/>
      <c r="F78" s="295" t="s">
        <v>249</v>
      </c>
      <c r="G78" s="296"/>
      <c r="H78" s="295" t="s">
        <v>247</v>
      </c>
      <c r="I78" s="296"/>
      <c r="J78" s="82" t="s">
        <v>248</v>
      </c>
      <c r="K78" s="78">
        <f>K79+K84</f>
        <v>4700</v>
      </c>
      <c r="L78" s="269">
        <f>L79+L84</f>
        <v>4700</v>
      </c>
      <c r="M78" s="270"/>
    </row>
    <row r="79" spans="1:13" s="191" customFormat="1" ht="25.5" customHeight="1" thickBot="1" x14ac:dyDescent="0.25">
      <c r="A79" s="293" t="s">
        <v>72</v>
      </c>
      <c r="B79" s="294"/>
      <c r="C79" s="87">
        <v>970</v>
      </c>
      <c r="D79" s="289" t="s">
        <v>293</v>
      </c>
      <c r="E79" s="290"/>
      <c r="F79" s="289" t="s">
        <v>296</v>
      </c>
      <c r="G79" s="290"/>
      <c r="H79" s="289" t="s">
        <v>247</v>
      </c>
      <c r="I79" s="290"/>
      <c r="J79" s="83" t="s">
        <v>248</v>
      </c>
      <c r="K79" s="79">
        <f>K80</f>
        <v>4600</v>
      </c>
      <c r="L79" s="267">
        <f>L80</f>
        <v>4600</v>
      </c>
      <c r="M79" s="268"/>
    </row>
    <row r="80" spans="1:13" s="191" customFormat="1" ht="109.5" customHeight="1" thickBot="1" x14ac:dyDescent="0.25">
      <c r="A80" s="293" t="s">
        <v>224</v>
      </c>
      <c r="B80" s="294"/>
      <c r="C80" s="87">
        <v>970</v>
      </c>
      <c r="D80" s="289" t="s">
        <v>293</v>
      </c>
      <c r="E80" s="290"/>
      <c r="F80" s="289" t="s">
        <v>296</v>
      </c>
      <c r="G80" s="290"/>
      <c r="H80" s="289" t="s">
        <v>308</v>
      </c>
      <c r="I80" s="290"/>
      <c r="J80" s="83" t="s">
        <v>248</v>
      </c>
      <c r="K80" s="79">
        <f>K83</f>
        <v>4600</v>
      </c>
      <c r="L80" s="267">
        <f>L83</f>
        <v>4600</v>
      </c>
      <c r="M80" s="268"/>
    </row>
    <row r="81" spans="1:13" s="191" customFormat="1" ht="49.5" customHeight="1" thickBot="1" x14ac:dyDescent="0.25">
      <c r="A81" s="287" t="s">
        <v>41</v>
      </c>
      <c r="B81" s="288"/>
      <c r="C81" s="87">
        <v>970</v>
      </c>
      <c r="D81" s="289" t="s">
        <v>293</v>
      </c>
      <c r="E81" s="290"/>
      <c r="F81" s="289" t="s">
        <v>296</v>
      </c>
      <c r="G81" s="290"/>
      <c r="H81" s="289">
        <v>1900004000</v>
      </c>
      <c r="I81" s="290"/>
      <c r="J81" s="83" t="s">
        <v>248</v>
      </c>
      <c r="K81" s="79">
        <f>K83</f>
        <v>4600</v>
      </c>
      <c r="L81" s="267">
        <f>L83</f>
        <v>4600</v>
      </c>
      <c r="M81" s="268"/>
    </row>
    <row r="82" spans="1:13" s="191" customFormat="1" ht="47.25" customHeight="1" thickBot="1" x14ac:dyDescent="0.25">
      <c r="A82" s="287" t="s">
        <v>74</v>
      </c>
      <c r="B82" s="288"/>
      <c r="C82" s="87">
        <v>970</v>
      </c>
      <c r="D82" s="289" t="s">
        <v>293</v>
      </c>
      <c r="E82" s="290"/>
      <c r="F82" s="289">
        <v>9</v>
      </c>
      <c r="G82" s="290"/>
      <c r="H82" s="289">
        <v>1900004300</v>
      </c>
      <c r="I82" s="290"/>
      <c r="J82" s="83" t="s">
        <v>248</v>
      </c>
      <c r="K82" s="79">
        <f>K83</f>
        <v>4600</v>
      </c>
      <c r="L82" s="267">
        <f>L83</f>
        <v>4600</v>
      </c>
      <c r="M82" s="268"/>
    </row>
    <row r="83" spans="1:13" s="191" customFormat="1" ht="50.25" customHeight="1" thickBot="1" x14ac:dyDescent="0.25">
      <c r="A83" s="287" t="s">
        <v>58</v>
      </c>
      <c r="B83" s="288"/>
      <c r="C83" s="87">
        <v>970</v>
      </c>
      <c r="D83" s="289" t="s">
        <v>293</v>
      </c>
      <c r="E83" s="290"/>
      <c r="F83" s="289">
        <v>9</v>
      </c>
      <c r="G83" s="290"/>
      <c r="H83" s="289">
        <v>1900004300</v>
      </c>
      <c r="I83" s="290"/>
      <c r="J83" s="83">
        <v>200</v>
      </c>
      <c r="K83" s="79">
        <v>4600</v>
      </c>
      <c r="L83" s="267">
        <v>4600</v>
      </c>
      <c r="M83" s="268"/>
    </row>
    <row r="84" spans="1:13" s="191" customFormat="1" ht="49.5" customHeight="1" thickBot="1" x14ac:dyDescent="0.25">
      <c r="A84" s="293" t="s">
        <v>80</v>
      </c>
      <c r="B84" s="294"/>
      <c r="C84" s="87">
        <v>970</v>
      </c>
      <c r="D84" s="289" t="s">
        <v>293</v>
      </c>
      <c r="E84" s="290"/>
      <c r="F84" s="289">
        <v>12</v>
      </c>
      <c r="G84" s="290"/>
      <c r="H84" s="289" t="s">
        <v>247</v>
      </c>
      <c r="I84" s="290"/>
      <c r="J84" s="83" t="s">
        <v>248</v>
      </c>
      <c r="K84" s="79">
        <v>100</v>
      </c>
      <c r="L84" s="267">
        <v>100</v>
      </c>
      <c r="M84" s="268"/>
    </row>
    <row r="85" spans="1:13" s="191" customFormat="1" ht="96.75" customHeight="1" thickBot="1" x14ac:dyDescent="0.25">
      <c r="A85" s="293" t="s">
        <v>225</v>
      </c>
      <c r="B85" s="294"/>
      <c r="C85" s="87">
        <v>970</v>
      </c>
      <c r="D85" s="289" t="s">
        <v>293</v>
      </c>
      <c r="E85" s="290"/>
      <c r="F85" s="289">
        <v>12</v>
      </c>
      <c r="G85" s="290"/>
      <c r="H85" s="289" t="s">
        <v>280</v>
      </c>
      <c r="I85" s="290"/>
      <c r="J85" s="83" t="s">
        <v>248</v>
      </c>
      <c r="K85" s="79">
        <f>K88</f>
        <v>100</v>
      </c>
      <c r="L85" s="267">
        <f>L88</f>
        <v>100</v>
      </c>
      <c r="M85" s="268"/>
    </row>
    <row r="86" spans="1:13" s="191" customFormat="1" ht="48.75" customHeight="1" thickBot="1" x14ac:dyDescent="0.25">
      <c r="A86" s="291" t="s">
        <v>41</v>
      </c>
      <c r="B86" s="292"/>
      <c r="C86" s="87">
        <v>970</v>
      </c>
      <c r="D86" s="289" t="s">
        <v>293</v>
      </c>
      <c r="E86" s="290"/>
      <c r="F86" s="289">
        <v>12</v>
      </c>
      <c r="G86" s="290"/>
      <c r="H86" s="289" t="s">
        <v>281</v>
      </c>
      <c r="I86" s="290"/>
      <c r="J86" s="83" t="s">
        <v>248</v>
      </c>
      <c r="K86" s="79">
        <f>K88</f>
        <v>100</v>
      </c>
      <c r="L86" s="267">
        <f>L88</f>
        <v>100</v>
      </c>
      <c r="M86" s="268"/>
    </row>
    <row r="87" spans="1:13" s="191" customFormat="1" ht="74.25" customHeight="1" thickBot="1" x14ac:dyDescent="0.25">
      <c r="A87" s="291" t="s">
        <v>226</v>
      </c>
      <c r="B87" s="292"/>
      <c r="C87" s="87">
        <v>970</v>
      </c>
      <c r="D87" s="289" t="s">
        <v>293</v>
      </c>
      <c r="E87" s="290"/>
      <c r="F87" s="289">
        <v>12</v>
      </c>
      <c r="G87" s="290"/>
      <c r="H87" s="289" t="s">
        <v>283</v>
      </c>
      <c r="I87" s="290"/>
      <c r="J87" s="83" t="s">
        <v>248</v>
      </c>
      <c r="K87" s="79">
        <f>K88</f>
        <v>100</v>
      </c>
      <c r="L87" s="267">
        <f>L88</f>
        <v>100</v>
      </c>
      <c r="M87" s="268"/>
    </row>
    <row r="88" spans="1:13" s="191" customFormat="1" ht="40.5" customHeight="1" thickBot="1" x14ac:dyDescent="0.25">
      <c r="A88" s="291" t="s">
        <v>219</v>
      </c>
      <c r="B88" s="292"/>
      <c r="C88" s="87">
        <v>970</v>
      </c>
      <c r="D88" s="289" t="s">
        <v>293</v>
      </c>
      <c r="E88" s="290"/>
      <c r="F88" s="289">
        <v>12</v>
      </c>
      <c r="G88" s="290"/>
      <c r="H88" s="289" t="s">
        <v>283</v>
      </c>
      <c r="I88" s="290"/>
      <c r="J88" s="83">
        <v>200</v>
      </c>
      <c r="K88" s="79">
        <v>100</v>
      </c>
      <c r="L88" s="267">
        <v>100</v>
      </c>
      <c r="M88" s="268"/>
    </row>
    <row r="89" spans="1:13" s="191" customFormat="1" ht="46.5" customHeight="1" thickBot="1" x14ac:dyDescent="0.25">
      <c r="A89" s="293" t="s">
        <v>83</v>
      </c>
      <c r="B89" s="294"/>
      <c r="C89" s="86">
        <v>970</v>
      </c>
      <c r="D89" s="295" t="s">
        <v>298</v>
      </c>
      <c r="E89" s="296"/>
      <c r="F89" s="295" t="s">
        <v>249</v>
      </c>
      <c r="G89" s="296"/>
      <c r="H89" s="295" t="s">
        <v>247</v>
      </c>
      <c r="I89" s="296"/>
      <c r="J89" s="82" t="s">
        <v>248</v>
      </c>
      <c r="K89" s="78">
        <f>K90+K95+K100</f>
        <v>6390.3819999999996</v>
      </c>
      <c r="L89" s="269">
        <f>L90+L95+L100</f>
        <v>6201.3819999999996</v>
      </c>
      <c r="M89" s="270"/>
    </row>
    <row r="90" spans="1:13" s="191" customFormat="1" ht="29.25" customHeight="1" thickBot="1" x14ac:dyDescent="0.25">
      <c r="A90" s="293" t="s">
        <v>84</v>
      </c>
      <c r="B90" s="294"/>
      <c r="C90" s="86">
        <v>970</v>
      </c>
      <c r="D90" s="295" t="s">
        <v>298</v>
      </c>
      <c r="E90" s="296"/>
      <c r="F90" s="295" t="s">
        <v>291</v>
      </c>
      <c r="G90" s="296"/>
      <c r="H90" s="295" t="s">
        <v>247</v>
      </c>
      <c r="I90" s="296"/>
      <c r="J90" s="82" t="s">
        <v>248</v>
      </c>
      <c r="K90" s="78">
        <f>K91</f>
        <v>150</v>
      </c>
      <c r="L90" s="269">
        <f>L91</f>
        <v>150</v>
      </c>
      <c r="M90" s="270"/>
    </row>
    <row r="91" spans="1:13" s="191" customFormat="1" ht="84" customHeight="1" thickBot="1" x14ac:dyDescent="0.25">
      <c r="A91" s="293" t="s">
        <v>85</v>
      </c>
      <c r="B91" s="294"/>
      <c r="C91" s="87">
        <v>970</v>
      </c>
      <c r="D91" s="289" t="s">
        <v>298</v>
      </c>
      <c r="E91" s="290"/>
      <c r="F91" s="289" t="s">
        <v>291</v>
      </c>
      <c r="G91" s="290"/>
      <c r="H91" s="289" t="s">
        <v>309</v>
      </c>
      <c r="I91" s="290"/>
      <c r="J91" s="83" t="s">
        <v>248</v>
      </c>
      <c r="K91" s="79">
        <f>K94</f>
        <v>150</v>
      </c>
      <c r="L91" s="267">
        <f>L94</f>
        <v>150</v>
      </c>
      <c r="M91" s="268"/>
    </row>
    <row r="92" spans="1:13" s="191" customFormat="1" ht="27" customHeight="1" thickBot="1" x14ac:dyDescent="0.25">
      <c r="A92" s="287" t="s">
        <v>41</v>
      </c>
      <c r="B92" s="288"/>
      <c r="C92" s="87">
        <v>970</v>
      </c>
      <c r="D92" s="289" t="s">
        <v>298</v>
      </c>
      <c r="E92" s="290"/>
      <c r="F92" s="289" t="s">
        <v>291</v>
      </c>
      <c r="G92" s="290"/>
      <c r="H92" s="289" t="s">
        <v>310</v>
      </c>
      <c r="I92" s="290"/>
      <c r="J92" s="83" t="s">
        <v>248</v>
      </c>
      <c r="K92" s="79">
        <f>K94</f>
        <v>150</v>
      </c>
      <c r="L92" s="267">
        <f>L94</f>
        <v>150</v>
      </c>
      <c r="M92" s="268"/>
    </row>
    <row r="93" spans="1:13" s="191" customFormat="1" ht="33" customHeight="1" thickBot="1" x14ac:dyDescent="0.25">
      <c r="A93" s="291" t="s">
        <v>86</v>
      </c>
      <c r="B93" s="292"/>
      <c r="C93" s="87">
        <v>970</v>
      </c>
      <c r="D93" s="289" t="s">
        <v>298</v>
      </c>
      <c r="E93" s="290"/>
      <c r="F93" s="289" t="s">
        <v>291</v>
      </c>
      <c r="G93" s="290"/>
      <c r="H93" s="289" t="s">
        <v>311</v>
      </c>
      <c r="I93" s="290"/>
      <c r="J93" s="83" t="s">
        <v>248</v>
      </c>
      <c r="K93" s="79">
        <f>K94</f>
        <v>150</v>
      </c>
      <c r="L93" s="267">
        <f>L94</f>
        <v>150</v>
      </c>
      <c r="M93" s="268"/>
    </row>
    <row r="94" spans="1:13" s="191" customFormat="1" ht="64.5" customHeight="1" thickBot="1" x14ac:dyDescent="0.25">
      <c r="A94" s="291" t="s">
        <v>219</v>
      </c>
      <c r="B94" s="292"/>
      <c r="C94" s="87">
        <v>970</v>
      </c>
      <c r="D94" s="289" t="s">
        <v>298</v>
      </c>
      <c r="E94" s="290"/>
      <c r="F94" s="289" t="s">
        <v>291</v>
      </c>
      <c r="G94" s="290"/>
      <c r="H94" s="289" t="s">
        <v>311</v>
      </c>
      <c r="I94" s="290"/>
      <c r="J94" s="83">
        <v>200</v>
      </c>
      <c r="K94" s="79">
        <v>150</v>
      </c>
      <c r="L94" s="267">
        <v>150</v>
      </c>
      <c r="M94" s="268"/>
    </row>
    <row r="95" spans="1:13" s="191" customFormat="1" ht="37.5" customHeight="1" thickBot="1" x14ac:dyDescent="0.25">
      <c r="A95" s="293" t="s">
        <v>87</v>
      </c>
      <c r="B95" s="294"/>
      <c r="C95" s="86">
        <v>970</v>
      </c>
      <c r="D95" s="295" t="s">
        <v>298</v>
      </c>
      <c r="E95" s="296"/>
      <c r="F95" s="295" t="s">
        <v>292</v>
      </c>
      <c r="G95" s="296"/>
      <c r="H95" s="295" t="s">
        <v>247</v>
      </c>
      <c r="I95" s="296"/>
      <c r="J95" s="82" t="s">
        <v>248</v>
      </c>
      <c r="K95" s="78">
        <f>K96</f>
        <v>1000</v>
      </c>
      <c r="L95" s="269">
        <f>L96</f>
        <v>1200</v>
      </c>
      <c r="M95" s="270"/>
    </row>
    <row r="96" spans="1:13" s="191" customFormat="1" ht="122.25" customHeight="1" thickBot="1" x14ac:dyDescent="0.25">
      <c r="A96" s="293" t="s">
        <v>81</v>
      </c>
      <c r="B96" s="294"/>
      <c r="C96" s="88">
        <v>970</v>
      </c>
      <c r="D96" s="289" t="s">
        <v>298</v>
      </c>
      <c r="E96" s="290"/>
      <c r="F96" s="289" t="s">
        <v>292</v>
      </c>
      <c r="G96" s="290"/>
      <c r="H96" s="289" t="s">
        <v>297</v>
      </c>
      <c r="I96" s="290"/>
      <c r="J96" s="83" t="s">
        <v>248</v>
      </c>
      <c r="K96" s="79">
        <f>K99</f>
        <v>1000</v>
      </c>
      <c r="L96" s="267">
        <f>L99</f>
        <v>1200</v>
      </c>
      <c r="M96" s="268"/>
    </row>
    <row r="97" spans="1:13" s="191" customFormat="1" ht="27.75" customHeight="1" thickBot="1" x14ac:dyDescent="0.25">
      <c r="A97" s="291" t="s">
        <v>41</v>
      </c>
      <c r="B97" s="292"/>
      <c r="C97" s="87">
        <v>970</v>
      </c>
      <c r="D97" s="289" t="s">
        <v>298</v>
      </c>
      <c r="E97" s="290"/>
      <c r="F97" s="289" t="s">
        <v>292</v>
      </c>
      <c r="G97" s="290"/>
      <c r="H97" s="289" t="s">
        <v>281</v>
      </c>
      <c r="I97" s="290"/>
      <c r="J97" s="83" t="s">
        <v>248</v>
      </c>
      <c r="K97" s="79">
        <f>K99</f>
        <v>1000</v>
      </c>
      <c r="L97" s="267">
        <f>L99</f>
        <v>1200</v>
      </c>
      <c r="M97" s="268"/>
    </row>
    <row r="98" spans="1:13" s="191" customFormat="1" ht="54.75" customHeight="1" thickBot="1" x14ac:dyDescent="0.25">
      <c r="A98" s="291" t="s">
        <v>88</v>
      </c>
      <c r="B98" s="292"/>
      <c r="C98" s="87">
        <v>970</v>
      </c>
      <c r="D98" s="289" t="s">
        <v>298</v>
      </c>
      <c r="E98" s="290"/>
      <c r="F98" s="289" t="s">
        <v>292</v>
      </c>
      <c r="G98" s="290"/>
      <c r="H98" s="289" t="s">
        <v>282</v>
      </c>
      <c r="I98" s="290"/>
      <c r="J98" s="83" t="s">
        <v>248</v>
      </c>
      <c r="K98" s="79">
        <f>K99</f>
        <v>1000</v>
      </c>
      <c r="L98" s="267">
        <f>L99</f>
        <v>1200</v>
      </c>
      <c r="M98" s="268"/>
    </row>
    <row r="99" spans="1:13" s="191" customFormat="1" ht="57.75" customHeight="1" thickBot="1" x14ac:dyDescent="0.25">
      <c r="A99" s="291" t="s">
        <v>50</v>
      </c>
      <c r="B99" s="292"/>
      <c r="C99" s="87">
        <v>970</v>
      </c>
      <c r="D99" s="289" t="s">
        <v>298</v>
      </c>
      <c r="E99" s="290"/>
      <c r="F99" s="289" t="s">
        <v>292</v>
      </c>
      <c r="G99" s="290"/>
      <c r="H99" s="289" t="s">
        <v>282</v>
      </c>
      <c r="I99" s="290"/>
      <c r="J99" s="83">
        <v>200</v>
      </c>
      <c r="K99" s="79">
        <v>1000</v>
      </c>
      <c r="L99" s="267">
        <v>1200</v>
      </c>
      <c r="M99" s="268"/>
    </row>
    <row r="100" spans="1:13" s="191" customFormat="1" ht="43.5" customHeight="1" thickBot="1" x14ac:dyDescent="0.25">
      <c r="A100" s="293" t="s">
        <v>89</v>
      </c>
      <c r="B100" s="294"/>
      <c r="C100" s="86">
        <v>970</v>
      </c>
      <c r="D100" s="295" t="s">
        <v>298</v>
      </c>
      <c r="E100" s="296"/>
      <c r="F100" s="295" t="s">
        <v>295</v>
      </c>
      <c r="G100" s="296"/>
      <c r="H100" s="295" t="s">
        <v>247</v>
      </c>
      <c r="I100" s="296"/>
      <c r="J100" s="82" t="s">
        <v>250</v>
      </c>
      <c r="K100" s="78">
        <f>K101+K112</f>
        <v>5240.3819999999996</v>
      </c>
      <c r="L100" s="269">
        <f>L101+L112</f>
        <v>4851.3819999999996</v>
      </c>
      <c r="M100" s="270"/>
    </row>
    <row r="101" spans="1:13" s="191" customFormat="1" ht="83.25" customHeight="1" thickBot="1" x14ac:dyDescent="0.25">
      <c r="A101" s="293" t="s">
        <v>30</v>
      </c>
      <c r="B101" s="294"/>
      <c r="C101" s="86">
        <v>970</v>
      </c>
      <c r="D101" s="295" t="s">
        <v>298</v>
      </c>
      <c r="E101" s="296"/>
      <c r="F101" s="295" t="s">
        <v>295</v>
      </c>
      <c r="G101" s="296"/>
      <c r="H101" s="295" t="s">
        <v>252</v>
      </c>
      <c r="I101" s="296"/>
      <c r="J101" s="82" t="s">
        <v>248</v>
      </c>
      <c r="K101" s="78">
        <f>K102</f>
        <v>5240.3819999999996</v>
      </c>
      <c r="L101" s="269">
        <f>L102</f>
        <v>4851.3819999999996</v>
      </c>
      <c r="M101" s="270"/>
    </row>
    <row r="102" spans="1:13" s="191" customFormat="1" ht="13.5" thickBot="1" x14ac:dyDescent="0.25">
      <c r="A102" s="293" t="s">
        <v>89</v>
      </c>
      <c r="B102" s="294"/>
      <c r="C102" s="87">
        <v>970</v>
      </c>
      <c r="D102" s="289" t="s">
        <v>298</v>
      </c>
      <c r="E102" s="290"/>
      <c r="F102" s="289" t="s">
        <v>295</v>
      </c>
      <c r="G102" s="290"/>
      <c r="H102" s="289" t="s">
        <v>263</v>
      </c>
      <c r="I102" s="290"/>
      <c r="J102" s="83" t="s">
        <v>248</v>
      </c>
      <c r="K102" s="79">
        <f>K103+K105+K107+K109</f>
        <v>5240.3819999999996</v>
      </c>
      <c r="L102" s="267">
        <f>L103+L105+L107+L109</f>
        <v>4851.3819999999996</v>
      </c>
      <c r="M102" s="268"/>
    </row>
    <row r="103" spans="1:13" s="191" customFormat="1" ht="13.5" thickBot="1" x14ac:dyDescent="0.25">
      <c r="A103" s="293" t="s">
        <v>93</v>
      </c>
      <c r="B103" s="294"/>
      <c r="C103" s="87">
        <v>970</v>
      </c>
      <c r="D103" s="289" t="s">
        <v>298</v>
      </c>
      <c r="E103" s="290"/>
      <c r="F103" s="289" t="s">
        <v>295</v>
      </c>
      <c r="G103" s="290"/>
      <c r="H103" s="289" t="s">
        <v>264</v>
      </c>
      <c r="I103" s="290"/>
      <c r="J103" s="83" t="s">
        <v>248</v>
      </c>
      <c r="K103" s="79">
        <f>K104</f>
        <v>1496.93</v>
      </c>
      <c r="L103" s="267">
        <f>L104</f>
        <v>1498.5319999999999</v>
      </c>
      <c r="M103" s="268"/>
    </row>
    <row r="104" spans="1:13" s="191" customFormat="1" ht="58.5" customHeight="1" thickBot="1" x14ac:dyDescent="0.25">
      <c r="A104" s="339" t="s">
        <v>219</v>
      </c>
      <c r="B104" s="340"/>
      <c r="C104" s="87">
        <v>970</v>
      </c>
      <c r="D104" s="289" t="s">
        <v>298</v>
      </c>
      <c r="E104" s="290"/>
      <c r="F104" s="289" t="s">
        <v>295</v>
      </c>
      <c r="G104" s="290"/>
      <c r="H104" s="289" t="s">
        <v>264</v>
      </c>
      <c r="I104" s="290"/>
      <c r="J104" s="83">
        <v>200</v>
      </c>
      <c r="K104" s="79">
        <v>1496.93</v>
      </c>
      <c r="L104" s="267">
        <v>1498.5319999999999</v>
      </c>
      <c r="M104" s="268"/>
    </row>
    <row r="105" spans="1:13" s="191" customFormat="1" ht="21" customHeight="1" thickBot="1" x14ac:dyDescent="0.25">
      <c r="A105" s="323" t="s">
        <v>94</v>
      </c>
      <c r="B105" s="324"/>
      <c r="C105" s="87">
        <v>970</v>
      </c>
      <c r="D105" s="289" t="s">
        <v>298</v>
      </c>
      <c r="E105" s="290"/>
      <c r="F105" s="289" t="s">
        <v>295</v>
      </c>
      <c r="G105" s="290"/>
      <c r="H105" s="289" t="s">
        <v>265</v>
      </c>
      <c r="I105" s="290"/>
      <c r="J105" s="83" t="s">
        <v>248</v>
      </c>
      <c r="K105" s="79">
        <f>K106</f>
        <v>150</v>
      </c>
      <c r="L105" s="267">
        <f>L106</f>
        <v>250</v>
      </c>
      <c r="M105" s="268"/>
    </row>
    <row r="106" spans="1:13" s="191" customFormat="1" ht="47.25" customHeight="1" thickBot="1" x14ac:dyDescent="0.25">
      <c r="A106" s="287" t="s">
        <v>95</v>
      </c>
      <c r="B106" s="288"/>
      <c r="C106" s="87">
        <v>970</v>
      </c>
      <c r="D106" s="289" t="s">
        <v>298</v>
      </c>
      <c r="E106" s="290"/>
      <c r="F106" s="289" t="s">
        <v>295</v>
      </c>
      <c r="G106" s="290"/>
      <c r="H106" s="289" t="s">
        <v>265</v>
      </c>
      <c r="I106" s="290"/>
      <c r="J106" s="83">
        <v>200</v>
      </c>
      <c r="K106" s="79">
        <v>150</v>
      </c>
      <c r="L106" s="267">
        <v>250</v>
      </c>
      <c r="M106" s="268"/>
    </row>
    <row r="107" spans="1:13" s="191" customFormat="1" ht="49.5" customHeight="1" thickBot="1" x14ac:dyDescent="0.25">
      <c r="A107" s="293" t="s">
        <v>96</v>
      </c>
      <c r="B107" s="294"/>
      <c r="C107" s="87">
        <v>970</v>
      </c>
      <c r="D107" s="289" t="s">
        <v>298</v>
      </c>
      <c r="E107" s="290"/>
      <c r="F107" s="289" t="s">
        <v>295</v>
      </c>
      <c r="G107" s="290"/>
      <c r="H107" s="289" t="s">
        <v>266</v>
      </c>
      <c r="I107" s="290"/>
      <c r="J107" s="83" t="s">
        <v>248</v>
      </c>
      <c r="K107" s="79">
        <f>K108</f>
        <v>602.70000000000005</v>
      </c>
      <c r="L107" s="267">
        <f>L108</f>
        <v>602.70000000000005</v>
      </c>
      <c r="M107" s="268"/>
    </row>
    <row r="108" spans="1:13" s="191" customFormat="1" ht="121.5" customHeight="1" thickBot="1" x14ac:dyDescent="0.25">
      <c r="A108" s="291" t="s">
        <v>36</v>
      </c>
      <c r="B108" s="292"/>
      <c r="C108" s="87">
        <v>970</v>
      </c>
      <c r="D108" s="289" t="s">
        <v>298</v>
      </c>
      <c r="E108" s="290"/>
      <c r="F108" s="289" t="s">
        <v>295</v>
      </c>
      <c r="G108" s="290"/>
      <c r="H108" s="289" t="s">
        <v>266</v>
      </c>
      <c r="I108" s="290"/>
      <c r="J108" s="83">
        <v>100</v>
      </c>
      <c r="K108" s="79">
        <v>602.70000000000005</v>
      </c>
      <c r="L108" s="267">
        <v>602.70000000000005</v>
      </c>
      <c r="M108" s="268"/>
    </row>
    <row r="109" spans="1:13" s="191" customFormat="1" ht="49.5" customHeight="1" thickBot="1" x14ac:dyDescent="0.25">
      <c r="A109" s="293" t="s">
        <v>97</v>
      </c>
      <c r="B109" s="294"/>
      <c r="C109" s="87">
        <v>970</v>
      </c>
      <c r="D109" s="289" t="s">
        <v>298</v>
      </c>
      <c r="E109" s="290"/>
      <c r="F109" s="289" t="s">
        <v>295</v>
      </c>
      <c r="G109" s="290"/>
      <c r="H109" s="289" t="s">
        <v>267</v>
      </c>
      <c r="I109" s="290"/>
      <c r="J109" s="83" t="s">
        <v>248</v>
      </c>
      <c r="K109" s="79">
        <v>2990.752</v>
      </c>
      <c r="L109" s="267">
        <v>2500.15</v>
      </c>
      <c r="M109" s="268"/>
    </row>
    <row r="110" spans="1:13" s="191" customFormat="1" ht="157.5" customHeight="1" thickBot="1" x14ac:dyDescent="0.25">
      <c r="A110" s="291" t="s">
        <v>49</v>
      </c>
      <c r="B110" s="292"/>
      <c r="C110" s="87">
        <v>970</v>
      </c>
      <c r="D110" s="289" t="s">
        <v>298</v>
      </c>
      <c r="E110" s="290"/>
      <c r="F110" s="289" t="s">
        <v>295</v>
      </c>
      <c r="G110" s="290"/>
      <c r="H110" s="289" t="s">
        <v>267</v>
      </c>
      <c r="I110" s="290"/>
      <c r="J110" s="83">
        <v>100</v>
      </c>
      <c r="K110" s="79">
        <v>1202.5999999999999</v>
      </c>
      <c r="L110" s="267">
        <v>1202.5999999999999</v>
      </c>
      <c r="M110" s="268"/>
    </row>
    <row r="111" spans="1:13" s="191" customFormat="1" ht="56.25" customHeight="1" thickBot="1" x14ac:dyDescent="0.25">
      <c r="A111" s="343" t="s">
        <v>50</v>
      </c>
      <c r="B111" s="344"/>
      <c r="C111" s="87">
        <v>970</v>
      </c>
      <c r="D111" s="289" t="s">
        <v>298</v>
      </c>
      <c r="E111" s="290"/>
      <c r="F111" s="289" t="s">
        <v>295</v>
      </c>
      <c r="G111" s="290"/>
      <c r="H111" s="289" t="s">
        <v>267</v>
      </c>
      <c r="I111" s="290"/>
      <c r="J111" s="83">
        <v>200</v>
      </c>
      <c r="K111" s="79">
        <v>1792.3320000000001</v>
      </c>
      <c r="L111" s="267">
        <v>1301.73</v>
      </c>
      <c r="M111" s="268"/>
    </row>
    <row r="112" spans="1:13" s="191" customFormat="1" ht="67.5" hidden="1" customHeight="1" x14ac:dyDescent="0.2">
      <c r="A112" s="319"/>
      <c r="B112" s="320"/>
      <c r="C112" s="95"/>
      <c r="D112" s="311"/>
      <c r="E112" s="312"/>
      <c r="F112" s="311"/>
      <c r="G112" s="312"/>
      <c r="H112" s="311"/>
      <c r="I112" s="312"/>
      <c r="J112" s="93"/>
      <c r="K112" s="107"/>
      <c r="L112" s="313"/>
      <c r="M112" s="314"/>
    </row>
    <row r="113" spans="1:13" s="191" customFormat="1" ht="34.5" hidden="1" customHeight="1" x14ac:dyDescent="0.2">
      <c r="A113" s="303"/>
      <c r="B113" s="304"/>
      <c r="C113" s="89"/>
      <c r="D113" s="305"/>
      <c r="E113" s="306"/>
      <c r="F113" s="305"/>
      <c r="G113" s="306"/>
      <c r="H113" s="305"/>
      <c r="I113" s="306"/>
      <c r="J113" s="90"/>
      <c r="K113" s="105"/>
      <c r="L113" s="307"/>
      <c r="M113" s="308"/>
    </row>
    <row r="114" spans="1:13" s="191" customFormat="1" ht="30" hidden="1" customHeight="1" x14ac:dyDescent="0.2">
      <c r="A114" s="303"/>
      <c r="B114" s="304"/>
      <c r="C114" s="89"/>
      <c r="D114" s="305"/>
      <c r="E114" s="306"/>
      <c r="F114" s="305"/>
      <c r="G114" s="306"/>
      <c r="H114" s="305"/>
      <c r="I114" s="306"/>
      <c r="J114" s="90"/>
      <c r="K114" s="105"/>
      <c r="L114" s="307"/>
      <c r="M114" s="308"/>
    </row>
    <row r="115" spans="1:13" s="191" customFormat="1" ht="15" hidden="1" customHeight="1" thickBot="1" x14ac:dyDescent="0.25">
      <c r="A115" s="303"/>
      <c r="B115" s="304"/>
      <c r="C115" s="89"/>
      <c r="D115" s="305"/>
      <c r="E115" s="306"/>
      <c r="F115" s="305"/>
      <c r="G115" s="306"/>
      <c r="H115" s="305"/>
      <c r="I115" s="306"/>
      <c r="J115" s="90"/>
      <c r="K115" s="105"/>
      <c r="L115" s="307"/>
      <c r="M115" s="308"/>
    </row>
    <row r="116" spans="1:13" s="191" customFormat="1" ht="13.5" thickBot="1" x14ac:dyDescent="0.25">
      <c r="A116" s="297" t="s">
        <v>106</v>
      </c>
      <c r="B116" s="298"/>
      <c r="C116" s="82">
        <v>970</v>
      </c>
      <c r="D116" s="295" t="s">
        <v>300</v>
      </c>
      <c r="E116" s="296"/>
      <c r="F116" s="295" t="s">
        <v>249</v>
      </c>
      <c r="G116" s="296"/>
      <c r="H116" s="295" t="s">
        <v>251</v>
      </c>
      <c r="I116" s="296"/>
      <c r="J116" s="82" t="s">
        <v>248</v>
      </c>
      <c r="K116" s="91">
        <f>K117</f>
        <v>16.997999999999998</v>
      </c>
      <c r="L116" s="317">
        <f>L117</f>
        <v>16.997999999999998</v>
      </c>
      <c r="M116" s="318"/>
    </row>
    <row r="117" spans="1:13" s="191" customFormat="1" ht="45" customHeight="1" thickBot="1" x14ac:dyDescent="0.25">
      <c r="A117" s="287" t="s">
        <v>107</v>
      </c>
      <c r="B117" s="288"/>
      <c r="C117" s="83">
        <v>970</v>
      </c>
      <c r="D117" s="289" t="s">
        <v>300</v>
      </c>
      <c r="E117" s="290"/>
      <c r="F117" s="289" t="s">
        <v>298</v>
      </c>
      <c r="G117" s="290"/>
      <c r="H117" s="289" t="s">
        <v>247</v>
      </c>
      <c r="I117" s="290"/>
      <c r="J117" s="83" t="s">
        <v>248</v>
      </c>
      <c r="K117" s="80">
        <f>K118</f>
        <v>16.997999999999998</v>
      </c>
      <c r="L117" s="321">
        <f>L118</f>
        <v>16.997999999999998</v>
      </c>
      <c r="M117" s="322"/>
    </row>
    <row r="118" spans="1:13" s="191" customFormat="1" ht="149.25" customHeight="1" thickBot="1" x14ac:dyDescent="0.25">
      <c r="A118" s="293" t="s">
        <v>227</v>
      </c>
      <c r="B118" s="294"/>
      <c r="C118" s="83">
        <v>970</v>
      </c>
      <c r="D118" s="289" t="s">
        <v>300</v>
      </c>
      <c r="E118" s="290"/>
      <c r="F118" s="289" t="s">
        <v>298</v>
      </c>
      <c r="G118" s="290"/>
      <c r="H118" s="289" t="s">
        <v>252</v>
      </c>
      <c r="I118" s="290"/>
      <c r="J118" s="83" t="s">
        <v>248</v>
      </c>
      <c r="K118" s="80">
        <f>K119+K122</f>
        <v>16.997999999999998</v>
      </c>
      <c r="L118" s="321">
        <f>L119+L122</f>
        <v>16.997999999999998</v>
      </c>
      <c r="M118" s="322"/>
    </row>
    <row r="119" spans="1:13" s="191" customFormat="1" ht="65.25" customHeight="1" thickBot="1" x14ac:dyDescent="0.25">
      <c r="A119" s="287" t="s">
        <v>109</v>
      </c>
      <c r="B119" s="288"/>
      <c r="C119" s="83">
        <v>970</v>
      </c>
      <c r="D119" s="289" t="s">
        <v>300</v>
      </c>
      <c r="E119" s="290"/>
      <c r="F119" s="289" t="s">
        <v>298</v>
      </c>
      <c r="G119" s="290"/>
      <c r="H119" s="289" t="s">
        <v>318</v>
      </c>
      <c r="I119" s="290"/>
      <c r="J119" s="83" t="s">
        <v>248</v>
      </c>
      <c r="K119" s="80">
        <f>K121</f>
        <v>16.829999999999998</v>
      </c>
      <c r="L119" s="321">
        <f>L121</f>
        <v>16.829999999999998</v>
      </c>
      <c r="M119" s="322"/>
    </row>
    <row r="120" spans="1:13" s="191" customFormat="1" ht="141" customHeight="1" thickBot="1" x14ac:dyDescent="0.25">
      <c r="A120" s="287" t="s">
        <v>110</v>
      </c>
      <c r="B120" s="288"/>
      <c r="C120" s="83">
        <v>970</v>
      </c>
      <c r="D120" s="289" t="s">
        <v>300</v>
      </c>
      <c r="E120" s="290"/>
      <c r="F120" s="289" t="s">
        <v>298</v>
      </c>
      <c r="G120" s="290"/>
      <c r="H120" s="289" t="s">
        <v>318</v>
      </c>
      <c r="I120" s="290"/>
      <c r="J120" s="83" t="s">
        <v>248</v>
      </c>
      <c r="K120" s="80">
        <f>K121</f>
        <v>16.829999999999998</v>
      </c>
      <c r="L120" s="321">
        <f>L121</f>
        <v>16.829999999999998</v>
      </c>
      <c r="M120" s="322"/>
    </row>
    <row r="121" spans="1:13" s="191" customFormat="1" ht="65.25" customHeight="1" thickBot="1" x14ac:dyDescent="0.25">
      <c r="A121" s="291" t="s">
        <v>50</v>
      </c>
      <c r="B121" s="292"/>
      <c r="C121" s="83">
        <v>970</v>
      </c>
      <c r="D121" s="289" t="s">
        <v>300</v>
      </c>
      <c r="E121" s="290"/>
      <c r="F121" s="289" t="s">
        <v>298</v>
      </c>
      <c r="G121" s="290"/>
      <c r="H121" s="289" t="s">
        <v>318</v>
      </c>
      <c r="I121" s="290"/>
      <c r="J121" s="83">
        <v>200</v>
      </c>
      <c r="K121" s="80">
        <v>16.829999999999998</v>
      </c>
      <c r="L121" s="321">
        <v>16.829999999999998</v>
      </c>
      <c r="M121" s="322"/>
    </row>
    <row r="122" spans="1:13" s="191" customFormat="1" ht="57.75" customHeight="1" thickBot="1" x14ac:dyDescent="0.25">
      <c r="A122" s="287" t="s">
        <v>60</v>
      </c>
      <c r="B122" s="288"/>
      <c r="C122" s="83">
        <v>970</v>
      </c>
      <c r="D122" s="289" t="s">
        <v>300</v>
      </c>
      <c r="E122" s="290"/>
      <c r="F122" s="289" t="s">
        <v>298</v>
      </c>
      <c r="G122" s="290"/>
      <c r="H122" s="289" t="s">
        <v>319</v>
      </c>
      <c r="I122" s="290"/>
      <c r="J122" s="83" t="s">
        <v>248</v>
      </c>
      <c r="K122" s="80">
        <f>K124</f>
        <v>0.16800000000000001</v>
      </c>
      <c r="L122" s="321">
        <f>L124</f>
        <v>0.16800000000000001</v>
      </c>
      <c r="M122" s="322"/>
    </row>
    <row r="123" spans="1:13" s="191" customFormat="1" ht="102.75" customHeight="1" thickBot="1" x14ac:dyDescent="0.25">
      <c r="A123" s="287" t="s">
        <v>111</v>
      </c>
      <c r="B123" s="288"/>
      <c r="C123" s="83">
        <v>970</v>
      </c>
      <c r="D123" s="289" t="s">
        <v>300</v>
      </c>
      <c r="E123" s="290"/>
      <c r="F123" s="289" t="s">
        <v>298</v>
      </c>
      <c r="G123" s="290"/>
      <c r="H123" s="289" t="s">
        <v>319</v>
      </c>
      <c r="I123" s="290"/>
      <c r="J123" s="83" t="s">
        <v>248</v>
      </c>
      <c r="K123" s="80">
        <f>K124</f>
        <v>0.16800000000000001</v>
      </c>
      <c r="L123" s="321">
        <f>L124</f>
        <v>0.16800000000000001</v>
      </c>
      <c r="M123" s="322"/>
    </row>
    <row r="124" spans="1:13" s="191" customFormat="1" ht="67.5" customHeight="1" thickBot="1" x14ac:dyDescent="0.25">
      <c r="A124" s="339" t="s">
        <v>50</v>
      </c>
      <c r="B124" s="340"/>
      <c r="C124" s="83">
        <v>970</v>
      </c>
      <c r="D124" s="289" t="s">
        <v>300</v>
      </c>
      <c r="E124" s="290"/>
      <c r="F124" s="289" t="s">
        <v>298</v>
      </c>
      <c r="G124" s="290"/>
      <c r="H124" s="289" t="s">
        <v>319</v>
      </c>
      <c r="I124" s="290"/>
      <c r="J124" s="83">
        <v>200</v>
      </c>
      <c r="K124" s="80">
        <v>0.16800000000000001</v>
      </c>
      <c r="L124" s="321">
        <v>0.16800000000000001</v>
      </c>
      <c r="M124" s="322"/>
    </row>
    <row r="125" spans="1:13" s="191" customFormat="1" ht="25.5" customHeight="1" thickBot="1" x14ac:dyDescent="0.25">
      <c r="A125" s="341" t="s">
        <v>113</v>
      </c>
      <c r="B125" s="342"/>
      <c r="C125" s="86">
        <v>970</v>
      </c>
      <c r="D125" s="295">
        <v>10</v>
      </c>
      <c r="E125" s="296"/>
      <c r="F125" s="295" t="s">
        <v>249</v>
      </c>
      <c r="G125" s="296"/>
      <c r="H125" s="295" t="s">
        <v>247</v>
      </c>
      <c r="I125" s="296"/>
      <c r="J125" s="82" t="s">
        <v>248</v>
      </c>
      <c r="K125" s="78">
        <f>K126+K131</f>
        <v>160.35</v>
      </c>
      <c r="L125" s="269">
        <f>L126+L131</f>
        <v>160.35</v>
      </c>
      <c r="M125" s="270"/>
    </row>
    <row r="126" spans="1:13" s="191" customFormat="1" ht="25.5" customHeight="1" thickBot="1" x14ac:dyDescent="0.25">
      <c r="A126" s="293" t="s">
        <v>114</v>
      </c>
      <c r="B126" s="294"/>
      <c r="C126" s="87">
        <v>970</v>
      </c>
      <c r="D126" s="289">
        <v>10</v>
      </c>
      <c r="E126" s="290"/>
      <c r="F126" s="289" t="s">
        <v>291</v>
      </c>
      <c r="G126" s="290"/>
      <c r="H126" s="289" t="s">
        <v>247</v>
      </c>
      <c r="I126" s="290"/>
      <c r="J126" s="83" t="s">
        <v>248</v>
      </c>
      <c r="K126" s="79">
        <f>K130</f>
        <v>145.35</v>
      </c>
      <c r="L126" s="267">
        <f>L130</f>
        <v>145.35</v>
      </c>
      <c r="M126" s="268"/>
    </row>
    <row r="127" spans="1:13" s="191" customFormat="1" ht="144" customHeight="1" thickBot="1" x14ac:dyDescent="0.25">
      <c r="A127" s="293" t="s">
        <v>30</v>
      </c>
      <c r="B127" s="294"/>
      <c r="C127" s="87">
        <v>970</v>
      </c>
      <c r="D127" s="289">
        <v>10</v>
      </c>
      <c r="E127" s="290"/>
      <c r="F127" s="289" t="s">
        <v>291</v>
      </c>
      <c r="G127" s="290"/>
      <c r="H127" s="289" t="s">
        <v>252</v>
      </c>
      <c r="I127" s="290"/>
      <c r="J127" s="83" t="s">
        <v>248</v>
      </c>
      <c r="K127" s="79">
        <f>K130</f>
        <v>145.35</v>
      </c>
      <c r="L127" s="267">
        <f>L130</f>
        <v>145.35</v>
      </c>
      <c r="M127" s="268"/>
    </row>
    <row r="128" spans="1:13" s="191" customFormat="1" ht="60" customHeight="1" thickBot="1" x14ac:dyDescent="0.25">
      <c r="A128" s="291" t="s">
        <v>41</v>
      </c>
      <c r="B128" s="292"/>
      <c r="C128" s="87">
        <v>970</v>
      </c>
      <c r="D128" s="289">
        <v>10</v>
      </c>
      <c r="E128" s="290"/>
      <c r="F128" s="289" t="s">
        <v>291</v>
      </c>
      <c r="G128" s="290"/>
      <c r="H128" s="289" t="s">
        <v>261</v>
      </c>
      <c r="I128" s="290"/>
      <c r="J128" s="83" t="s">
        <v>248</v>
      </c>
      <c r="K128" s="79">
        <f>K130</f>
        <v>145.35</v>
      </c>
      <c r="L128" s="267">
        <f>L130</f>
        <v>145.35</v>
      </c>
      <c r="M128" s="268"/>
    </row>
    <row r="129" spans="1:13" s="191" customFormat="1" ht="57" customHeight="1" thickBot="1" x14ac:dyDescent="0.25">
      <c r="A129" s="291" t="s">
        <v>115</v>
      </c>
      <c r="B129" s="292"/>
      <c r="C129" s="87">
        <v>970</v>
      </c>
      <c r="D129" s="289">
        <v>10</v>
      </c>
      <c r="E129" s="290"/>
      <c r="F129" s="289" t="s">
        <v>291</v>
      </c>
      <c r="G129" s="290"/>
      <c r="H129" s="289" t="s">
        <v>262</v>
      </c>
      <c r="I129" s="290"/>
      <c r="J129" s="83" t="s">
        <v>248</v>
      </c>
      <c r="K129" s="79">
        <f>K130</f>
        <v>145.35</v>
      </c>
      <c r="L129" s="267">
        <f>L130</f>
        <v>145.35</v>
      </c>
      <c r="M129" s="268"/>
    </row>
    <row r="130" spans="1:13" s="191" customFormat="1" ht="60.75" customHeight="1" thickBot="1" x14ac:dyDescent="0.25">
      <c r="A130" s="291" t="s">
        <v>116</v>
      </c>
      <c r="B130" s="292"/>
      <c r="C130" s="87">
        <v>970</v>
      </c>
      <c r="D130" s="289">
        <v>10</v>
      </c>
      <c r="E130" s="290"/>
      <c r="F130" s="289" t="s">
        <v>291</v>
      </c>
      <c r="G130" s="290"/>
      <c r="H130" s="289" t="s">
        <v>262</v>
      </c>
      <c r="I130" s="290"/>
      <c r="J130" s="83">
        <v>300</v>
      </c>
      <c r="K130" s="79">
        <v>145.35</v>
      </c>
      <c r="L130" s="267">
        <v>145.35</v>
      </c>
      <c r="M130" s="268"/>
    </row>
    <row r="131" spans="1:13" s="191" customFormat="1" ht="54" customHeight="1" thickBot="1" x14ac:dyDescent="0.25">
      <c r="A131" s="293" t="s">
        <v>117</v>
      </c>
      <c r="B131" s="294"/>
      <c r="C131" s="87">
        <v>970</v>
      </c>
      <c r="D131" s="289">
        <v>10</v>
      </c>
      <c r="E131" s="290"/>
      <c r="F131" s="289" t="s">
        <v>299</v>
      </c>
      <c r="G131" s="290"/>
      <c r="H131" s="289" t="s">
        <v>247</v>
      </c>
      <c r="I131" s="290"/>
      <c r="J131" s="83" t="s">
        <v>248</v>
      </c>
      <c r="K131" s="79">
        <f>K135</f>
        <v>15</v>
      </c>
      <c r="L131" s="267">
        <f>L135</f>
        <v>15</v>
      </c>
      <c r="M131" s="268"/>
    </row>
    <row r="132" spans="1:13" s="191" customFormat="1" ht="145.5" customHeight="1" thickBot="1" x14ac:dyDescent="0.25">
      <c r="A132" s="293" t="s">
        <v>229</v>
      </c>
      <c r="B132" s="294"/>
      <c r="C132" s="87">
        <v>970</v>
      </c>
      <c r="D132" s="289">
        <v>10</v>
      </c>
      <c r="E132" s="290"/>
      <c r="F132" s="289" t="s">
        <v>299</v>
      </c>
      <c r="G132" s="290"/>
      <c r="H132" s="289">
        <v>1700000000</v>
      </c>
      <c r="I132" s="290"/>
      <c r="J132" s="83" t="s">
        <v>248</v>
      </c>
      <c r="K132" s="79">
        <f>K135</f>
        <v>15</v>
      </c>
      <c r="L132" s="267">
        <f>L135</f>
        <v>15</v>
      </c>
      <c r="M132" s="268"/>
    </row>
    <row r="133" spans="1:13" s="191" customFormat="1" ht="54" customHeight="1" thickBot="1" x14ac:dyDescent="0.25">
      <c r="A133" s="291" t="s">
        <v>41</v>
      </c>
      <c r="B133" s="292"/>
      <c r="C133" s="87">
        <v>970</v>
      </c>
      <c r="D133" s="289">
        <v>10</v>
      </c>
      <c r="E133" s="290"/>
      <c r="F133" s="289" t="s">
        <v>299</v>
      </c>
      <c r="G133" s="290"/>
      <c r="H133" s="289">
        <v>1700004000</v>
      </c>
      <c r="I133" s="290"/>
      <c r="J133" s="83" t="s">
        <v>248</v>
      </c>
      <c r="K133" s="79">
        <f>K135</f>
        <v>15</v>
      </c>
      <c r="L133" s="267">
        <f>L135</f>
        <v>15</v>
      </c>
      <c r="M133" s="268"/>
    </row>
    <row r="134" spans="1:13" s="191" customFormat="1" ht="40.5" customHeight="1" thickBot="1" x14ac:dyDescent="0.25">
      <c r="A134" s="291" t="s">
        <v>119</v>
      </c>
      <c r="B134" s="292"/>
      <c r="C134" s="87">
        <v>970</v>
      </c>
      <c r="D134" s="289">
        <v>10</v>
      </c>
      <c r="E134" s="290"/>
      <c r="F134" s="289" t="s">
        <v>299</v>
      </c>
      <c r="G134" s="290"/>
      <c r="H134" s="289">
        <v>1700004030</v>
      </c>
      <c r="I134" s="290"/>
      <c r="J134" s="83" t="s">
        <v>248</v>
      </c>
      <c r="K134" s="79">
        <f>K135</f>
        <v>15</v>
      </c>
      <c r="L134" s="267">
        <f>L135</f>
        <v>15</v>
      </c>
      <c r="M134" s="268"/>
    </row>
    <row r="135" spans="1:13" s="191" customFormat="1" ht="62.25" customHeight="1" thickBot="1" x14ac:dyDescent="0.25">
      <c r="A135" s="291" t="s">
        <v>228</v>
      </c>
      <c r="B135" s="292"/>
      <c r="C135" s="87">
        <v>970</v>
      </c>
      <c r="D135" s="289">
        <v>10</v>
      </c>
      <c r="E135" s="290"/>
      <c r="F135" s="289" t="s">
        <v>299</v>
      </c>
      <c r="G135" s="290"/>
      <c r="H135" s="289">
        <v>1700004030</v>
      </c>
      <c r="I135" s="290"/>
      <c r="J135" s="83">
        <v>600</v>
      </c>
      <c r="K135" s="79">
        <v>15</v>
      </c>
      <c r="L135" s="267">
        <v>15</v>
      </c>
      <c r="M135" s="268"/>
    </row>
  </sheetData>
  <mergeCells count="648">
    <mergeCell ref="L8:M8"/>
    <mergeCell ref="B4:D4"/>
    <mergeCell ref="E4:F4"/>
    <mergeCell ref="G4:H4"/>
    <mergeCell ref="I4:M4"/>
    <mergeCell ref="A5:M6"/>
    <mergeCell ref="A7:B8"/>
    <mergeCell ref="A9:B9"/>
    <mergeCell ref="D9:E9"/>
    <mergeCell ref="F9:G9"/>
    <mergeCell ref="H9:I9"/>
    <mergeCell ref="L9:M9"/>
    <mergeCell ref="C7:C8"/>
    <mergeCell ref="D7:E8"/>
    <mergeCell ref="F7:G8"/>
    <mergeCell ref="H7:I8"/>
    <mergeCell ref="J7:J8"/>
    <mergeCell ref="K7:M7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H133:I133"/>
    <mergeCell ref="L133:M133"/>
    <mergeCell ref="A134:B134"/>
    <mergeCell ref="D134:E134"/>
    <mergeCell ref="F134:G134"/>
    <mergeCell ref="H134:I134"/>
    <mergeCell ref="L134:M134"/>
    <mergeCell ref="H129:I129"/>
    <mergeCell ref="L129:M129"/>
    <mergeCell ref="A130:B130"/>
    <mergeCell ref="D130:E130"/>
    <mergeCell ref="F130:G130"/>
    <mergeCell ref="H130:I130"/>
    <mergeCell ref="L130:M130"/>
    <mergeCell ref="A129:B129"/>
    <mergeCell ref="D129:E129"/>
    <mergeCell ref="F129:G129"/>
    <mergeCell ref="A135:B135"/>
    <mergeCell ref="D135:E135"/>
    <mergeCell ref="F135:G135"/>
    <mergeCell ref="H135:I135"/>
    <mergeCell ref="L135:M135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  <mergeCell ref="A133:B133"/>
    <mergeCell ref="D133:E133"/>
    <mergeCell ref="F133:G1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User</cp:lastModifiedBy>
  <cp:lastPrinted>2024-09-17T12:42:36Z</cp:lastPrinted>
  <dcterms:created xsi:type="dcterms:W3CDTF">2023-12-23T16:43:18Z</dcterms:created>
  <dcterms:modified xsi:type="dcterms:W3CDTF">2024-10-01T07:10:32Z</dcterms:modified>
</cp:coreProperties>
</file>