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730" windowHeight="9630" firstSheet="10" activeTab="10"/>
  </bookViews>
  <sheets>
    <sheet name="Приложение 1" sheetId="11" state="hidden" r:id="rId1"/>
    <sheet name="Приложение 2" sheetId="1" state="hidden" r:id="rId2"/>
    <sheet name="Приложение 3" sheetId="2" state="hidden" r:id="rId3"/>
    <sheet name="Приложение 4" sheetId="3" state="hidden" r:id="rId4"/>
    <sheet name="Приложение 5" sheetId="4" state="hidden" r:id="rId5"/>
    <sheet name="Приложение 6" sheetId="5" state="hidden" r:id="rId6"/>
    <sheet name="Приложение 7" sheetId="6" state="hidden" r:id="rId7"/>
    <sheet name="Приложение 8" sheetId="7" state="hidden" r:id="rId8"/>
    <sheet name="Приложение 9" sheetId="8" state="hidden" r:id="rId9"/>
    <sheet name="Приложение 10" sheetId="9" state="hidden" r:id="rId10"/>
    <sheet name="Приложение 11" sheetId="10" r:id="rId11"/>
  </sheets>
  <definedNames>
    <definedName name="_xlnm._FilterDatabase" localSheetId="3" hidden="1">'Приложение 4'!$A$7:$H$78</definedName>
    <definedName name="bookmark1" localSheetId="4">'Приложение 5'!$A$4</definedName>
  </definedNames>
  <calcPr calcId="125725"/>
</workbook>
</file>

<file path=xl/calcChain.xml><?xml version="1.0" encoding="utf-8"?>
<calcChain xmlns="http://schemas.openxmlformats.org/spreadsheetml/2006/main">
  <c r="F26" i="6"/>
  <c r="F24"/>
  <c r="L102" i="8" l="1"/>
  <c r="H35" i="7"/>
  <c r="D12" i="4" l="1"/>
  <c r="G141" i="3"/>
  <c r="G138" s="1"/>
  <c r="G136" s="1"/>
  <c r="G143"/>
  <c r="G137" l="1"/>
  <c r="L18" i="8"/>
  <c r="L17" s="1"/>
  <c r="L16" s="1"/>
  <c r="L15" s="1"/>
  <c r="K18"/>
  <c r="K17" s="1"/>
  <c r="K16" s="1"/>
  <c r="K15" s="1"/>
  <c r="G134" i="3"/>
  <c r="G132"/>
  <c r="D96" i="2"/>
  <c r="D93"/>
  <c r="E10" i="9"/>
  <c r="D10"/>
  <c r="E15"/>
  <c r="D15"/>
  <c r="E17"/>
  <c r="D17"/>
  <c r="E19"/>
  <c r="D19"/>
  <c r="E22"/>
  <c r="D22"/>
  <c r="E26"/>
  <c r="D26"/>
  <c r="E29"/>
  <c r="D29"/>
  <c r="L11" i="8"/>
  <c r="L10" s="1"/>
  <c r="K11"/>
  <c r="K10" s="1"/>
  <c r="L23"/>
  <c r="L22" s="1"/>
  <c r="K23"/>
  <c r="K22" s="1"/>
  <c r="L24"/>
  <c r="K24"/>
  <c r="L25"/>
  <c r="K25"/>
  <c r="L30"/>
  <c r="K30"/>
  <c r="L32"/>
  <c r="K32"/>
  <c r="L37"/>
  <c r="L34" s="1"/>
  <c r="L38"/>
  <c r="K37"/>
  <c r="K34" s="1"/>
  <c r="K38"/>
  <c r="L41"/>
  <c r="K41"/>
  <c r="L43"/>
  <c r="K43"/>
  <c r="L44"/>
  <c r="K44"/>
  <c r="L47"/>
  <c r="L46" s="1"/>
  <c r="K47"/>
  <c r="K46" s="1"/>
  <c r="L48"/>
  <c r="L49"/>
  <c r="K48"/>
  <c r="K49"/>
  <c r="L51"/>
  <c r="L52"/>
  <c r="L53"/>
  <c r="K51"/>
  <c r="K52"/>
  <c r="K53"/>
  <c r="L57"/>
  <c r="L56" s="1"/>
  <c r="K57"/>
  <c r="K56" s="1"/>
  <c r="L60"/>
  <c r="L61"/>
  <c r="L62"/>
  <c r="K60"/>
  <c r="K61"/>
  <c r="K62"/>
  <c r="L68"/>
  <c r="L67" s="1"/>
  <c r="L66" s="1"/>
  <c r="L65" s="1"/>
  <c r="L64" s="1"/>
  <c r="K68"/>
  <c r="K67" s="1"/>
  <c r="K66" s="1"/>
  <c r="K65" s="1"/>
  <c r="K64" s="1"/>
  <c r="L74"/>
  <c r="L73" s="1"/>
  <c r="L72" s="1"/>
  <c r="L71" s="1"/>
  <c r="L75"/>
  <c r="K73"/>
  <c r="K72" s="1"/>
  <c r="K71" s="1"/>
  <c r="K74"/>
  <c r="K75"/>
  <c r="L79"/>
  <c r="L78" s="1"/>
  <c r="L77" s="1"/>
  <c r="L80"/>
  <c r="K79"/>
  <c r="K78" s="1"/>
  <c r="K77" s="1"/>
  <c r="K80"/>
  <c r="L81"/>
  <c r="K81"/>
  <c r="L84"/>
  <c r="K84"/>
  <c r="K85"/>
  <c r="L85"/>
  <c r="L86"/>
  <c r="K86"/>
  <c r="L90"/>
  <c r="L89" s="1"/>
  <c r="L91"/>
  <c r="L92"/>
  <c r="K90"/>
  <c r="K89" s="1"/>
  <c r="K91"/>
  <c r="K92"/>
  <c r="L95"/>
  <c r="L94" s="1"/>
  <c r="L96"/>
  <c r="L97"/>
  <c r="K95"/>
  <c r="K94" s="1"/>
  <c r="K96"/>
  <c r="K97"/>
  <c r="K102"/>
  <c r="L104"/>
  <c r="K104"/>
  <c r="L106"/>
  <c r="K106"/>
  <c r="L118"/>
  <c r="K118"/>
  <c r="L119"/>
  <c r="K119"/>
  <c r="L121"/>
  <c r="L122"/>
  <c r="K121"/>
  <c r="K122"/>
  <c r="L125"/>
  <c r="L126"/>
  <c r="L127"/>
  <c r="L128"/>
  <c r="K125"/>
  <c r="K126"/>
  <c r="K127"/>
  <c r="K128"/>
  <c r="L130"/>
  <c r="L131"/>
  <c r="L132"/>
  <c r="L133"/>
  <c r="K130"/>
  <c r="K131"/>
  <c r="K132"/>
  <c r="K133"/>
  <c r="H14" i="7"/>
  <c r="F14"/>
  <c r="H16"/>
  <c r="F16"/>
  <c r="H21"/>
  <c r="F21"/>
  <c r="H23"/>
  <c r="F23"/>
  <c r="H28"/>
  <c r="H25" s="1"/>
  <c r="F28"/>
  <c r="F25" s="1"/>
  <c r="H29"/>
  <c r="F29"/>
  <c r="H32"/>
  <c r="H31" s="1"/>
  <c r="F32"/>
  <c r="F31" s="1"/>
  <c r="F35"/>
  <c r="H37"/>
  <c r="F37"/>
  <c r="H39"/>
  <c r="F39"/>
  <c r="H45"/>
  <c r="F45"/>
  <c r="H48"/>
  <c r="H47" s="1"/>
  <c r="F48"/>
  <c r="F47" s="1"/>
  <c r="H50"/>
  <c r="F50"/>
  <c r="H51"/>
  <c r="F51"/>
  <c r="H56"/>
  <c r="H55" s="1"/>
  <c r="F56"/>
  <c r="F55" s="1"/>
  <c r="H64"/>
  <c r="H63" s="1"/>
  <c r="H65"/>
  <c r="F64"/>
  <c r="F63" s="1"/>
  <c r="F65"/>
  <c r="F67"/>
  <c r="F68"/>
  <c r="F69"/>
  <c r="F71"/>
  <c r="F72"/>
  <c r="F73"/>
  <c r="F79"/>
  <c r="F76" s="1"/>
  <c r="F75" s="1"/>
  <c r="F82"/>
  <c r="F83"/>
  <c r="F84"/>
  <c r="F86"/>
  <c r="F87"/>
  <c r="F88"/>
  <c r="F90"/>
  <c r="F91"/>
  <c r="F92"/>
  <c r="F94"/>
  <c r="F95"/>
  <c r="F96"/>
  <c r="F98"/>
  <c r="F99"/>
  <c r="F100"/>
  <c r="H67"/>
  <c r="H68"/>
  <c r="H69"/>
  <c r="H71"/>
  <c r="H72"/>
  <c r="H73"/>
  <c r="H77"/>
  <c r="H79"/>
  <c r="H82"/>
  <c r="H83"/>
  <c r="H84"/>
  <c r="H86"/>
  <c r="H87"/>
  <c r="H88"/>
  <c r="H90"/>
  <c r="H91"/>
  <c r="H92"/>
  <c r="H94"/>
  <c r="H95"/>
  <c r="H96"/>
  <c r="H98"/>
  <c r="H99"/>
  <c r="H100"/>
  <c r="D20" i="4"/>
  <c r="D22"/>
  <c r="D24"/>
  <c r="D29"/>
  <c r="D33"/>
  <c r="D36"/>
  <c r="D38"/>
  <c r="G10" i="3"/>
  <c r="G11"/>
  <c r="G12"/>
  <c r="G13"/>
  <c r="G18"/>
  <c r="G16" s="1"/>
  <c r="G22"/>
  <c r="G23"/>
  <c r="G24"/>
  <c r="G25"/>
  <c r="G30"/>
  <c r="G32"/>
  <c r="G34"/>
  <c r="G37"/>
  <c r="G38"/>
  <c r="G40"/>
  <c r="G41"/>
  <c r="G42"/>
  <c r="G45"/>
  <c r="G46"/>
  <c r="G57"/>
  <c r="G56" s="1"/>
  <c r="G64"/>
  <c r="G60" s="1"/>
  <c r="G67"/>
  <c r="G68"/>
  <c r="G69"/>
  <c r="G70"/>
  <c r="G71"/>
  <c r="G76"/>
  <c r="G77"/>
  <c r="G81"/>
  <c r="G83"/>
  <c r="G85"/>
  <c r="G87"/>
  <c r="G89"/>
  <c r="G91"/>
  <c r="G92"/>
  <c r="G93"/>
  <c r="G94"/>
  <c r="G97"/>
  <c r="G98"/>
  <c r="G99"/>
  <c r="G100"/>
  <c r="G102"/>
  <c r="G103"/>
  <c r="G104"/>
  <c r="G105"/>
  <c r="G110"/>
  <c r="G112"/>
  <c r="G113"/>
  <c r="G116"/>
  <c r="G118"/>
  <c r="G120"/>
  <c r="G122"/>
  <c r="G130"/>
  <c r="G148"/>
  <c r="G149"/>
  <c r="G151"/>
  <c r="G147" s="1"/>
  <c r="G152"/>
  <c r="G155"/>
  <c r="G156"/>
  <c r="G157"/>
  <c r="G158"/>
  <c r="G160"/>
  <c r="G161"/>
  <c r="G162"/>
  <c r="G163"/>
  <c r="D11" i="2"/>
  <c r="D13"/>
  <c r="D18"/>
  <c r="D20"/>
  <c r="D22"/>
  <c r="D25"/>
  <c r="D26"/>
  <c r="D29"/>
  <c r="D31"/>
  <c r="D33"/>
  <c r="D35"/>
  <c r="D38"/>
  <c r="D39"/>
  <c r="D42"/>
  <c r="D44"/>
  <c r="D47"/>
  <c r="D49"/>
  <c r="D51"/>
  <c r="D52"/>
  <c r="D54"/>
  <c r="D62"/>
  <c r="D63"/>
  <c r="D64"/>
  <c r="D67"/>
  <c r="D68"/>
  <c r="D78"/>
  <c r="D80"/>
  <c r="D84"/>
  <c r="D86"/>
  <c r="D89"/>
  <c r="D90"/>
  <c r="D98"/>
  <c r="D99"/>
  <c r="D100"/>
  <c r="D102"/>
  <c r="D103"/>
  <c r="D104"/>
  <c r="D106"/>
  <c r="D107"/>
  <c r="D108"/>
  <c r="D111"/>
  <c r="D112"/>
  <c r="D116"/>
  <c r="D118"/>
  <c r="D120"/>
  <c r="D122"/>
  <c r="D124"/>
  <c r="D83" l="1"/>
  <c r="H76" i="7"/>
  <c r="H75" s="1"/>
  <c r="D82" i="2"/>
  <c r="G75" i="3"/>
  <c r="H20" i="7"/>
  <c r="K124" i="8"/>
  <c r="L124"/>
  <c r="L29"/>
  <c r="L28" s="1"/>
  <c r="G129" i="3"/>
  <c r="G128" s="1"/>
  <c r="D11" i="4"/>
  <c r="F20" i="7"/>
  <c r="K29" i="8"/>
  <c r="G29" i="3"/>
  <c r="G28" s="1"/>
  <c r="G63"/>
  <c r="E9" i="9"/>
  <c r="D9"/>
  <c r="H44" i="7"/>
  <c r="H34"/>
  <c r="F34"/>
  <c r="H13"/>
  <c r="F13"/>
  <c r="L101" i="8"/>
  <c r="L100" s="1"/>
  <c r="L99" s="1"/>
  <c r="K101"/>
  <c r="K100" s="1"/>
  <c r="K99" s="1"/>
  <c r="K88" s="1"/>
  <c r="L117"/>
  <c r="L116" s="1"/>
  <c r="L115" s="1"/>
  <c r="K117"/>
  <c r="K116" s="1"/>
  <c r="K115" s="1"/>
  <c r="G109" i="3"/>
  <c r="G44"/>
  <c r="G17"/>
  <c r="G115"/>
  <c r="G74"/>
  <c r="G73" s="1"/>
  <c r="G61"/>
  <c r="G15"/>
  <c r="D77" i="2"/>
  <c r="D76" s="1"/>
  <c r="D66"/>
  <c r="D41"/>
  <c r="D17"/>
  <c r="D10"/>
  <c r="D28"/>
  <c r="D46"/>
  <c r="L88" i="8"/>
  <c r="F44" i="7"/>
  <c r="K28" i="8"/>
  <c r="G55" i="3"/>
  <c r="K55" i="8"/>
  <c r="L55"/>
  <c r="D110" i="2"/>
  <c r="G154" i="3"/>
  <c r="G62"/>
  <c r="G146"/>
  <c r="G145"/>
  <c r="K27" i="8" l="1"/>
  <c r="L27"/>
  <c r="L9" s="1"/>
  <c r="F12" i="7"/>
  <c r="F11" s="1"/>
  <c r="D9" i="2"/>
  <c r="D8" s="1"/>
  <c r="H12" i="7"/>
  <c r="H11" s="1"/>
  <c r="L8" i="8"/>
  <c r="G27" i="3"/>
  <c r="G9" s="1"/>
  <c r="G108"/>
  <c r="G8" l="1"/>
  <c r="K9" i="8"/>
  <c r="K8" s="1"/>
</calcChain>
</file>

<file path=xl/sharedStrings.xml><?xml version="1.0" encoding="utf-8"?>
<sst xmlns="http://schemas.openxmlformats.org/spreadsheetml/2006/main" count="1960" uniqueCount="356">
  <si>
    <t xml:space="preserve">                                          Приложение № 2</t>
  </si>
  <si>
    <t xml:space="preserve"> к  решению городской Думы</t>
  </si>
  <si>
    <t xml:space="preserve">                                                                                                      от  _____________      № ____ </t>
  </si>
  <si>
    <t>Объемы поступления налоговых и неналоговых доходов общей суммой, объем безвозмездных поступлений по подстатьям классификации доходов бюджета.</t>
  </si>
  <si>
    <t xml:space="preserve"> Код БК</t>
  </si>
  <si>
    <t>Наименование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</si>
  <si>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</si>
  <si>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</si>
  <si>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</si>
  <si>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</si>
  <si>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</si>
  <si>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</si>
  <si>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Субсидии бюджетам бюджетной системы Российской Федерации (межбюджетные субсидии) </t>
  </si>
  <si>
    <t>Прочие субсидии</t>
  </si>
  <si>
    <t>Прочие субсидии бюджетам городских поселений</t>
  </si>
  <si>
    <t xml:space="preserve">Субвенции бюджетам бюджетной системы Российской Федерации </t>
  </si>
  <si>
    <t>Субвенции  местным бюджетам 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</si>
  <si>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</si>
  <si>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</si>
  <si>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Наименование расходов</t>
  </si>
  <si>
    <t>Администратор</t>
  </si>
  <si>
    <t>Раздел</t>
  </si>
  <si>
    <t>Подраздел</t>
  </si>
  <si>
    <t>Целевая статья</t>
  </si>
  <si>
    <t>Вид расхода</t>
  </si>
  <si>
    <t xml:space="preserve">Сумма всего 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</si>
  <si>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</si>
  <si>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</si>
  <si>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</si>
  <si>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2018-2026 годы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</si>
  <si>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</si>
  <si>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</si>
  <si>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</si>
  <si>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местной администраций</t>
  </si>
  <si>
    <t>Органы местного самоуправления</t>
  </si>
  <si>
    <t>Расходы на выплаты персоналу в целях обеспечения выполнения функций государственными (муниципальными)органами ,казенными учреждениями управления государственными внебюджетными фондами</t>
  </si>
  <si>
    <t>Закупка товаров, работ и услуг для обеспечения государственных (муниципальных )услуг</t>
  </si>
  <si>
    <t xml:space="preserve">Иные бюджетные ассигнования </t>
  </si>
  <si>
    <t>Резервный фонд</t>
  </si>
  <si>
    <t>Муниципальная программа "Повышение эффективности деятельности администрации Малмыжского городского поселения Малмыжского района Кировской области" на 2018-2026 гг.</t>
  </si>
  <si>
    <t>Мероприятия в установленной сфере деятельности</t>
  </si>
  <si>
    <t>Иные бюджетные ассигнования</t>
  </si>
  <si>
    <t>Другие общегосударственные вопросы</t>
  </si>
  <si>
    <t>Муниципальная  программа "Повышение эффективности деятельности администрации Малмыжского городского поселения Малмыжского района Кировской области" на 2018-2026 годы</t>
  </si>
  <si>
    <t>Финансовое обеспечение деятельности муниципальных учреждений</t>
  </si>
  <si>
    <t>Расходы на содержание специалиста по общим вопросам</t>
  </si>
  <si>
    <t>Расходы на содержание специалиста по земельным вопросам</t>
  </si>
  <si>
    <t>Обеспечение  хозяйственного обслуживания</t>
  </si>
  <si>
    <t>Расходы на выплаты персоналу в целях обеспечения выполнения функций государственными (муниципальными)органами, казенными учреждениями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</si>
  <si>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</si>
  <si>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Финансовое обеспечение расходных обязательств муниципального образования, возникающих при выполнении переданных полномочий</t>
  </si>
  <si>
    <t>Создание и деятельность в муниципальных образованиях административной комиссии</t>
  </si>
  <si>
    <t>Закупка товаров, работ и услуг для государственных (муниципальных) нужд</t>
  </si>
  <si>
    <t>Муниципальная  программа "Развитие жилищного строительства  в муниципальном образовании Малмыжского городского поселения  Малмыжского района Кировской области " на 2018-2026 годы</t>
  </si>
  <si>
    <t>Мероприятия по разработке документов территориального планирования градостроительного зонирования, документация по планировке и межевания территории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</si>
  <si>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2018-2026 годы</t>
  </si>
  <si>
    <t>Мероприятия по профилактике правонарушений</t>
  </si>
  <si>
    <t>Закупка товаров, работ и услуг для обеспечения государственных нужд</t>
  </si>
  <si>
    <t>Софинансирование расходных обязательств возникающих при выполнении полномочий органов местного самоуправления по вопросам местного значения</t>
  </si>
  <si>
    <t>Софинансирование расходов местного бюджета под субсидии из областного бюджета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</si>
  <si>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2023-2026 годы  </t>
  </si>
  <si>
    <t>Мероприятия по оценке имущества, межевание зем. участков, изготовление технических планов</t>
  </si>
  <si>
    <t>Национальная оборона</t>
  </si>
  <si>
    <t>Мобилизационная и вневойсковая подготовка</t>
  </si>
  <si>
    <t>Иные межбюджетные трансферты из областного бюджета</t>
  </si>
  <si>
    <t>Осуществление первичного воинского учета на территории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</si>
  <si>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</si>
  <si>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</si>
  <si>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 программа"Пожарная безопасность муниципального образования Малмыжское городское поселение Кировской области "на 2019-2026 годы</t>
  </si>
  <si>
    <t>Мероприятия по пожарной безопасности по городскому  поселению</t>
  </si>
  <si>
    <t>Национальная экономика</t>
  </si>
  <si>
    <t>Дорожное хозяйство (дорожные фонды)</t>
  </si>
  <si>
    <t>Муниципальная    программа"Комплексного развития транспортной инфраструктуры в Малмыжском городском поселении Малмыжского района Кировской области на 2019-2026 годы"</t>
  </si>
  <si>
    <t>Мероприятия  по ремонту дорожного полотна, тротуаров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</si>
  <si>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Ремонт автомобильной дороги по улице Пушкаревская  в г. Малмыже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</si>
  <si>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Благоустройство автомобильной дороги по улице Свердлова  в г. Малмыже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</si>
  <si>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Ремонт автомобильной дороги по улице Фруктовая, ул. Заречная, пер. Светлый  в г. Малмыже</t>
  </si>
  <si>
    <t>Капитальный ремонт автомобильной дороги по улице Фрунзе  в г. Малмыже</t>
  </si>
  <si>
    <t>19000S5210</t>
  </si>
  <si>
    <t>Другие вопросы в области национальной экономики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</si>
  <si>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2022-2026 годы  </t>
  </si>
  <si>
    <t>Мероприятия по оценке имущества, межевание зем.участков,изготовление технических планов</t>
  </si>
  <si>
    <t>Жилищно-коммунальное хозяйство</t>
  </si>
  <si>
    <t>Жилищное хозяйство</t>
  </si>
  <si>
    <t>Муниципальная    программа "Ремонт и содержание муниципального жилья в муниципальном образовании  Малмыжское городское поселение  Малмыжского района Кировской области  на 2015-2026 годы "</t>
  </si>
  <si>
    <t>Мероприятия по ремонту многоквартирных домов</t>
  </si>
  <si>
    <t>Коммунальное хозяйство</t>
  </si>
  <si>
    <t>Прочие мероприятия в области коммунального хозяйства</t>
  </si>
  <si>
    <t>Благоустройство</t>
  </si>
  <si>
    <t xml:space="preserve"> Реализация мероприятий по борьбе с борщевиком </t>
  </si>
  <si>
    <t>01000S5000</t>
  </si>
  <si>
    <t>Софинансирование расходов по реализации мероприятий по борьбе с борщевиком</t>
  </si>
  <si>
    <t>Уличное освещение</t>
  </si>
  <si>
    <t>Озеленение</t>
  </si>
  <si>
    <t>Закупка товаров, работ и услуг для обеспечения  государственных нужд</t>
  </si>
  <si>
    <t>Организация и содержание мест захоронения</t>
  </si>
  <si>
    <t xml:space="preserve">Прочие мероприятия по благоустройству </t>
  </si>
  <si>
    <t>Муниципальная программа "Управление муниципальным имуществом Малмыжского городского поселения Кировской области" в 2018-2026 годы</t>
  </si>
  <si>
    <t>Создание мест (площадок) накопления твердых коммунальных отходов</t>
  </si>
  <si>
    <t>Охрана окружающей среды</t>
  </si>
  <si>
    <t>Другие вопросы в области охраны окружающей среды</t>
  </si>
  <si>
    <t xml:space="preserve">Программа" Использование и охрана земель на территории Малмыжского городского поселения " на 2022-2026 годы </t>
  </si>
  <si>
    <t>Вывоз отходов</t>
  </si>
  <si>
    <t xml:space="preserve">Ликвидация  несанкционированных свалок в границах городов и наиболее опасных объектов накопленного   экологического вреда окружающей среде </t>
  </si>
  <si>
    <t>Закупка товаров, работ и услуг для  обеспечения государственных (муниципальных )услуг</t>
  </si>
  <si>
    <t>Образование</t>
  </si>
  <si>
    <t>Профессиональная подготовка, переподготовка и повышение квалификации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</si>
  <si>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2018-2026 г.</t>
  </si>
  <si>
    <t xml:space="preserve">Софинансирование расходных обязательств, возникающих при выполнении полномочий органов местного самоуправления по вопросам местного значения </t>
  </si>
  <si>
    <t> 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</si>
  <si>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расходов на подготовку и повышение квалификации  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</si>
  <si>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01000S5560</t>
  </si>
  <si>
    <t>Социальная политика</t>
  </si>
  <si>
    <t>Пенсионное обеспечение</t>
  </si>
  <si>
    <t xml:space="preserve">Предоставление мер социальной поддержки муниципальным служащим  </t>
  </si>
  <si>
    <t>Социальные обеспечение  и иные выплаты населению</t>
  </si>
  <si>
    <t>Другие вопросы в области социальной политики</t>
  </si>
  <si>
    <t>Муниципальная   программа"Социальная адаптация детей с ограниченными возможностями  в Малмыжском городском поселении Малмыжского района и Кировской области "2019-2026 год</t>
  </si>
  <si>
    <t>Мероприятия с детьми инвалидами</t>
  </si>
  <si>
    <t xml:space="preserve">Руководство и управление в сфере установленных функций органов государственной власти субъектов Российской  Федерации и органов местного самоуправления 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</si>
  <si>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</si>
  <si>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 ) нужд</t>
  </si>
  <si>
    <t>Расходы на содержание специалиста по общим вопросам и бухгалтера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</si>
  <si>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</si>
  <si>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хозяйственного обслуживания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</si>
  <si>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</si>
  <si>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услуг</t>
  </si>
  <si>
    <t>Предоставление мер социальной поддержки муниципальным служащим</t>
  </si>
  <si>
    <t xml:space="preserve">Социальное обеспечение  и иные выплаты населению </t>
  </si>
  <si>
    <t>Закупка товаров, работ и услуг для обеспечения  государственных (муниципальных) нужд</t>
  </si>
  <si>
    <t>Закупка товаров, работ и услуг для  обеспечения государственных (муниципальных) нужд</t>
  </si>
  <si>
    <t xml:space="preserve">Реализация мероприятий по борьбе с борщевиком </t>
  </si>
  <si>
    <t>Муниципальная программа "Развитие жилищного строительства в муниципальном образовании Малмыжское городское поселение Малмыжского района Кировской области" на 2015-2026 годы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</si>
  <si>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2019-2026 годы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</si>
  <si>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</si>
  <si>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Мероприятия по оценке имущества ,межевание зем.участков,изготовление технических планов</t>
  </si>
  <si>
    <t>Закупка товаров, работ и услуг для обеспечения государственных (муниципальных)  нужд</t>
  </si>
  <si>
    <t xml:space="preserve"> Муниципальная  программа"Пожарная безопасность муниципального образования Малмыжское городское поселение Кировской области "на 2019-2026 годы</t>
  </si>
  <si>
    <t>Муниципальная    программа "Ремонт и содержание муниципального жилья в муниципальном образовании Малмыжское городское поселение Малмыжского района Кировской области на 2015-2026 годы "</t>
  </si>
  <si>
    <t>Муниципальная программа "Социальная адаптация детей с ограниченными возможностями  в Малмыжском городском поселении Малмыжского района и Кировской области "2019-2026 годы</t>
  </si>
  <si>
    <t xml:space="preserve">Мероприятия с детьми инвалидами </t>
  </si>
  <si>
    <t>Муниципальная   программа "Комплексного развития транспортной инфраструктуры в Малмыжском городском поселении Малмыжского района Кировской области на 2019-2026 годы "</t>
  </si>
  <si>
    <t>Приложение №5</t>
  </si>
  <si>
    <t xml:space="preserve">                                                                                                          к решению городской Думы</t>
  </si>
  <si>
    <t>Распределение</t>
  </si>
  <si>
    <t>Наименование расхода</t>
  </si>
  <si>
    <t>Сумма</t>
  </si>
  <si>
    <t xml:space="preserve">(тыс. руб.) </t>
  </si>
  <si>
    <t>2024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</si>
  <si>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</si>
  <si>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пожарной  безопасности</t>
  </si>
  <si>
    <t>Жилищное  хозяйство</t>
  </si>
  <si>
    <t xml:space="preserve">Пенсионное обеспечение </t>
  </si>
  <si>
    <t xml:space="preserve">                        Приложение № 6</t>
  </si>
  <si>
    <t xml:space="preserve">                        к решению городской Думы                               </t>
  </si>
  <si>
    <t>ИСТОЧНИКИ</t>
  </si>
  <si>
    <t>Наименование показателя</t>
  </si>
  <si>
    <t>Код бюджетной классификации</t>
  </si>
  <si>
    <t xml:space="preserve">ИСТОЧНИКИ ВНУТРЕННЕГО ФИНАНСИРОВАНИЯ ДЕФИЦИТА БЮДЖЕТА </t>
  </si>
  <si>
    <t>000 01 00 00 00 00 0000 000</t>
  </si>
  <si>
    <t>Бюджетные кредиты из других бюджетов, бюджетной системы Российской Федерации в валюте Российской Федерации</t>
  </si>
  <si>
    <t xml:space="preserve">970 01 03 01 00 00 0000 000 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</si>
  <si>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</si>
  <si>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</si>
  <si>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</si>
  <si>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</si>
  <si>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</si>
  <si>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</si>
  <si>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</si>
  <si>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</si>
  <si>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бюджета поселения</t>
  </si>
  <si>
    <t>970 01 05 02 01 13 0000 510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</si>
  <si>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</si>
  <si>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</si>
  <si>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</si>
  <si>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</si>
  <si>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</si>
  <si>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</si>
  <si>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бюджета  поселения</t>
  </si>
  <si>
    <t>970 01 05 02 01 13 0000 610</t>
  </si>
  <si>
    <t xml:space="preserve">                                                           Приложение №7</t>
  </si>
  <si>
    <t>к  решению городской Думы</t>
  </si>
  <si>
    <t>тыс. руб.</t>
  </si>
  <si>
    <t>Плановый период</t>
  </si>
  <si>
    <t>2025 год</t>
  </si>
  <si>
    <t>2026 год</t>
  </si>
  <si>
    <t>Приложение 8</t>
  </si>
  <si>
    <t xml:space="preserve">                                                                                                                </t>
  </si>
  <si>
    <t>к решению городской Думы</t>
  </si>
  <si>
    <t>Распределение бюджетных ассигнований по  целевым статьям (муниципальным программам и непрограммным направлениям деятельности), группам видов расходов классификации расходов  бюджетов на 2025-2026 годы</t>
  </si>
  <si>
    <t xml:space="preserve">Руководство и управление в сфере установленных функций органов местного самоуправления </t>
  </si>
  <si>
    <t>Расходы на содержание специалиста по муниципальным закупкам</t>
  </si>
  <si>
    <t>Закупка товаров ,работ и услуг для обеспечения государственных (муниципальных) услуг</t>
  </si>
  <si>
    <t xml:space="preserve">Социальные обеспечение   и иные выплаты населению </t>
  </si>
  <si>
    <t>Условно утверждаемые расходы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</si>
  <si>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2015-2026 годы</t>
  </si>
  <si>
    <t xml:space="preserve">Мероприятия по разработке документов территориального планирования градостроительного зонирования ,документация по планировке и межевания территорий </t>
  </si>
  <si>
    <t>Финансовое обеспечение деятельности муниципальных учреждений.</t>
  </si>
  <si>
    <t xml:space="preserve">Использование и охрана земель на территории Малмыжского городского поселения </t>
  </si>
  <si>
    <t>Прочие мероприятия в в области коммунального хозяйства</t>
  </si>
  <si>
    <t xml:space="preserve"> Муниципальная    программа "Ремонт и содержание муниципального жилья в муниципальном образовании Малмыжское городское поселение Малмыжского района Кировской области   на 2015-2026 годы "</t>
  </si>
  <si>
    <t>Муниципальная  программа "Развитие муниципальной службы в Малмыжском городском поселении Малмыжского района Кировской области " на 2019-2026 годы</t>
  </si>
  <si>
    <t>Диспансеризация муниципальных служащих</t>
  </si>
  <si>
    <t>Муниципальная   программа "Комплексного развития транспортной инфраструктуры в Малмыжском городском поселении Малмыжского района Кировской области на 2019-2026 г."</t>
  </si>
  <si>
    <t xml:space="preserve">Мероприятия  по ремонту дорожного полотна </t>
  </si>
  <si>
    <t xml:space="preserve">Резервные фонды </t>
  </si>
  <si>
    <t xml:space="preserve"> Расходы на содержание специалиста по общим вопросам и бухгалтера</t>
  </si>
  <si>
    <t>Расходы на содержание специалиста по земельным  вопросам</t>
  </si>
  <si>
    <t>Финансовое обеспечение расходных обязательств муниципального образования ,возникающих при выполнении переданных полномочий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</si>
  <si>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2015-2026 год</t>
  </si>
  <si>
    <t xml:space="preserve">Мероприятия по разработке документов территориального планирования градостроительного зонирования, документация по планировке и межевания территорий </t>
  </si>
  <si>
    <t>Закупка товаров, работ и услуг для обеспечения  государственных (муниципальных ) нужд</t>
  </si>
  <si>
    <t>Программа "Использование и охрана земель на территории Малмыжского городского поселения" на 2022-2026 годы</t>
  </si>
  <si>
    <t>Использование  и охрана земель на территории Малмыжского городского поселения</t>
  </si>
  <si>
    <t>Закупка товаров,работ и услуг для обеспечения государственных (муниципальных) нужд</t>
  </si>
  <si>
    <t xml:space="preserve">Муниципальная программа" Развитие муниципальной службы в  Малмыжском городском поселении Малмыжского района Кировской области " на 2019-2026 годы </t>
  </si>
  <si>
    <t>Диспансеризация  муниципальных служащих</t>
  </si>
  <si>
    <t>Осуществление первичного воинского учета на територрии где отсутствуют военные комиссариаты</t>
  </si>
  <si>
    <t>Обеспечение  пожарной безопасности</t>
  </si>
  <si>
    <t>Муниципальная    программа"Комплексного развития  транспортной инфраструктуры в Малмыжском городском поселении Малмыжского района Кировской области на  2019-2026 годы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</si>
  <si>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2022-2026  годы  </t>
  </si>
  <si>
    <t>Мероприятия по оценке имущества, межевание зем.участков, изготовление тех паспортов</t>
  </si>
  <si>
    <t>Муниципальная программа "Повышение эффективности  деятельности администрации Малмыжского городского поселения Малмыжского района Кировской области" на 2018-2026 годы</t>
  </si>
  <si>
    <t>Закупка товаров ,работ и услуг для обеспечения государственных (муниципальных )услуг</t>
  </si>
  <si>
    <t>Муниципальная   программа "Социальная адаптация детей с ограниченными возможностями  в Малмыжском городском поселении Малмыжского района и Кировской области "2019-2026 год</t>
  </si>
  <si>
    <t>(тыс. руб.) 2025 год</t>
  </si>
  <si>
    <t>(тыс. руб.) 2026 год</t>
  </si>
  <si>
    <t>Резервные фонды</t>
  </si>
  <si>
    <t xml:space="preserve">                       Приложение №11</t>
  </si>
  <si>
    <t xml:space="preserve">     к  решению городской Думы                           </t>
  </si>
  <si>
    <t>Код</t>
  </si>
  <si>
    <t>Наименование  главного  распорядителя</t>
  </si>
  <si>
    <t>Муниципальное казенное учреждение администрация Малмыжского городского поселения Кировской области</t>
  </si>
  <si>
    <t xml:space="preserve">ПЕРЕЧЕНЬ  И КОДЫ  
главных распорядителей средств бюджета поселения
</t>
  </si>
  <si>
    <t>Приложение № 3</t>
  </si>
  <si>
    <t xml:space="preserve"> к решению городской Думы </t>
  </si>
  <si>
    <t>от ________________ № _____</t>
  </si>
  <si>
    <t xml:space="preserve">Приложение № 4    </t>
  </si>
  <si>
    <t>от _______________ № ____</t>
  </si>
  <si>
    <t xml:space="preserve">                                                                                                                                        </t>
  </si>
  <si>
    <t xml:space="preserve">Приложение № 1
                                                                         к решению городской Думы  
                                                             от __________________ № ____   
</t>
  </si>
  <si>
    <t>0000000000</t>
  </si>
  <si>
    <t>000</t>
  </si>
  <si>
    <t>00</t>
  </si>
  <si>
    <t>0000</t>
  </si>
  <si>
    <t>000000000</t>
  </si>
  <si>
    <t>0100000000</t>
  </si>
  <si>
    <t>0100001000</t>
  </si>
  <si>
    <t>0100001040</t>
  </si>
  <si>
    <t>0100001080</t>
  </si>
  <si>
    <t>0100002000</t>
  </si>
  <si>
    <t>0100002010</t>
  </si>
  <si>
    <t>0100002020</t>
  </si>
  <si>
    <t>100002020</t>
  </si>
  <si>
    <t>0100003000</t>
  </si>
  <si>
    <t>0100004000</t>
  </si>
  <si>
    <t>0100004010</t>
  </si>
  <si>
    <t>0100007000</t>
  </si>
  <si>
    <t>0100007010</t>
  </si>
  <si>
    <t>0100007020</t>
  </si>
  <si>
    <t>0100007030</t>
  </si>
  <si>
    <t>0100007040</t>
  </si>
  <si>
    <t>0100015560</t>
  </si>
  <si>
    <t>0100016000</t>
  </si>
  <si>
    <t>0100016050</t>
  </si>
  <si>
    <t>0100051000</t>
  </si>
  <si>
    <t>0100051180</t>
  </si>
  <si>
    <t>03000000000</t>
  </si>
  <si>
    <t>0300004000</t>
  </si>
  <si>
    <t>0300004020</t>
  </si>
  <si>
    <t>0500000000</t>
  </si>
  <si>
    <t>0500004000</t>
  </si>
  <si>
    <t>0500004040</t>
  </si>
  <si>
    <t>0600000000</t>
  </si>
  <si>
    <t>0700000000</t>
  </si>
  <si>
    <t>0700004000</t>
  </si>
  <si>
    <t>0700004050</t>
  </si>
  <si>
    <t>0700004060</t>
  </si>
  <si>
    <t>0700015000</t>
  </si>
  <si>
    <t>0900000000</t>
  </si>
  <si>
    <t>0900004000</t>
  </si>
  <si>
    <t>0900004080</t>
  </si>
  <si>
    <t>0100009000</t>
  </si>
  <si>
    <t>0100009010</t>
  </si>
  <si>
    <t>0100015000</t>
  </si>
  <si>
    <t>01</t>
  </si>
  <si>
    <t>02</t>
  </si>
  <si>
    <t>04</t>
  </si>
  <si>
    <t>0300000000</t>
  </si>
  <si>
    <t>03</t>
  </si>
  <si>
    <t>09</t>
  </si>
  <si>
    <t>070000000</t>
  </si>
  <si>
    <t>05</t>
  </si>
  <si>
    <t>06</t>
  </si>
  <si>
    <t>07</t>
  </si>
  <si>
    <t>Сумма                             ( тыс.рублях)</t>
  </si>
  <si>
    <t>100</t>
  </si>
  <si>
    <t>0100021000</t>
  </si>
  <si>
    <t>0100020100</t>
  </si>
  <si>
    <t>1000000000</t>
  </si>
  <si>
    <t>0600002000</t>
  </si>
  <si>
    <t>0600002030</t>
  </si>
  <si>
    <t>1900000000</t>
  </si>
  <si>
    <t>01000000000</t>
  </si>
  <si>
    <t>01000004000</t>
  </si>
  <si>
    <t>01000004090</t>
  </si>
  <si>
    <t>Строительство водопроводной сети по ул. Карла Маркса</t>
  </si>
  <si>
    <t>200</t>
  </si>
  <si>
    <t>Организация зоны санитарной охраны разведывательно-эксплоутационой скважины № 6063</t>
  </si>
  <si>
    <t>01U0715120</t>
  </si>
  <si>
    <t>07Q0015560</t>
  </si>
  <si>
    <t>07Q00S5560</t>
  </si>
  <si>
    <t>01Q0016050</t>
  </si>
  <si>
    <t>01Q0051180</t>
  </si>
  <si>
    <t>19Q0015210</t>
  </si>
  <si>
    <t>19U0FS5177</t>
  </si>
  <si>
    <t>19U0FS5176</t>
  </si>
  <si>
    <t>19U0FS5178</t>
  </si>
  <si>
    <t>19Q00S5210</t>
  </si>
  <si>
    <t>01U07S5120</t>
  </si>
  <si>
    <t>0700004110</t>
  </si>
  <si>
    <t>0700004120</t>
  </si>
  <si>
    <t>0601102000</t>
  </si>
  <si>
    <t>Закупка товаров, работ и услуг для  обеспечения государственных (муниципальных ) услуг</t>
  </si>
  <si>
    <t>0601102040</t>
  </si>
  <si>
    <t>0601152420</t>
  </si>
  <si>
    <t>0700015540</t>
  </si>
  <si>
    <t>061152420</t>
  </si>
  <si>
    <t>1ё</t>
  </si>
  <si>
    <t>Ведомственная структура расходов бюджета поселения на 2025 год</t>
  </si>
  <si>
    <t>бюджетных ассигнований по разделам и подразделам классификации расходов бюджетов                  на 2025 год</t>
  </si>
  <si>
    <t>финансирования дефицита  бюджета поселения  на 2025 год</t>
  </si>
  <si>
    <t xml:space="preserve">   2025 год</t>
  </si>
  <si>
    <t>2022555513</t>
  </si>
  <si>
    <t>150</t>
  </si>
  <si>
    <t>2022220000</t>
  </si>
  <si>
    <t>Субсидия на фомирование современной городской среды</t>
  </si>
  <si>
    <t>2027 год</t>
  </si>
  <si>
    <t xml:space="preserve">   2026 год</t>
  </si>
  <si>
    <t>2024999900</t>
  </si>
  <si>
    <t>2024999913</t>
  </si>
  <si>
    <t>Субсидия на создание мест (площадок) накопления ТКО</t>
  </si>
  <si>
    <t>Субсидия на формирование современной городской среды</t>
  </si>
  <si>
    <t xml:space="preserve">Другие вопросы в области социальной политики </t>
  </si>
  <si>
    <t>финансирования дефицита  бюджета поселения  на 2026-2027 годы</t>
  </si>
  <si>
    <t xml:space="preserve">Распределение
бюджетных ассигнований по разделам и подразделам классификации расходов бюджетов на 2026-2027 годы
</t>
  </si>
  <si>
    <t>Ведомственная структура расходов бюджета поселения на 2026-2027 годы</t>
  </si>
  <si>
    <t>Прочие межбюджетные трасферты передаваемые бюджетам городских поселений</t>
  </si>
  <si>
    <t>Распределение бюджетных ассигнований по  целевым статьям (муниципальным программам и непрограммным направлениям деятельности), группам видов расходов классификации расходов  бюджетов на 2025 год</t>
  </si>
  <si>
    <t xml:space="preserve">                                                                                                          от ______________   № _____</t>
  </si>
  <si>
    <t xml:space="preserve">                          от 27.12.2024г             № 1/29       </t>
  </si>
  <si>
    <t xml:space="preserve">  от  27. 12.2024г.            № 1/29            </t>
  </si>
  <si>
    <t xml:space="preserve">от  27.12.2024г.          № 1/29 </t>
  </si>
  <si>
    <t xml:space="preserve">Приложение № 9 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                                 от 27.12.2024г               № 1/29      </t>
  </si>
  <si>
    <t xml:space="preserve">Приложение №10
                    к решению городской Думы
                            от  27,12.2024г.          № 1/29             
</t>
  </si>
  <si>
    <t xml:space="preserve">     от 27.12.2024г.           №  1/29         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</si>
</sst>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0.0000"/>
    <numFmt numFmtId="167" formatCode="#,##0.00\ &quot;₽&quot;"/>
  </numFmts>
  <fonts count="20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39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3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2" fillId="0" borderId="0" xfId="0" applyFont="1"/>
    <xf numFmtId="0" fontId="6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wrapText="1"/>
    </xf>
    <xf numFmtId="0" fontId="9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8" fillId="2" borderId="11" xfId="0" applyFont="1" applyFill="1" applyBorder="1" applyAlignment="1">
      <alignment vertical="center" wrapText="1"/>
    </xf>
    <xf numFmtId="0" fontId="9" fillId="2" borderId="11" xfId="0" applyFont="1" applyFill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15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3" fillId="0" borderId="0" xfId="0" applyFont="1"/>
    <xf numFmtId="0" fontId="1" fillId="0" borderId="0" xfId="0" applyFont="1" applyAlignment="1"/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11" fillId="0" borderId="0" xfId="0" applyFont="1"/>
    <xf numFmtId="0" fontId="1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3" fillId="0" borderId="35" xfId="0" applyFont="1" applyBorder="1" applyAlignment="1">
      <alignment vertical="center" wrapText="1"/>
    </xf>
    <xf numFmtId="0" fontId="3" fillId="0" borderId="36" xfId="0" applyFont="1" applyBorder="1" applyAlignment="1">
      <alignment horizontal="center" vertical="center" wrapText="1"/>
    </xf>
    <xf numFmtId="0" fontId="16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64" fontId="3" fillId="0" borderId="3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164" fontId="0" fillId="0" borderId="3" xfId="0" applyNumberFormat="1" applyBorder="1"/>
    <xf numFmtId="49" fontId="3" fillId="0" borderId="5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 wrapText="1"/>
    </xf>
    <xf numFmtId="49" fontId="3" fillId="0" borderId="6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 wrapText="1"/>
    </xf>
    <xf numFmtId="49" fontId="0" fillId="0" borderId="5" xfId="0" applyNumberFormat="1" applyBorder="1"/>
    <xf numFmtId="49" fontId="0" fillId="0" borderId="3" xfId="0" applyNumberFormat="1" applyBorder="1"/>
    <xf numFmtId="49" fontId="0" fillId="0" borderId="3" xfId="0" applyNumberFormat="1" applyBorder="1" applyAlignment="1">
      <alignment wrapText="1"/>
    </xf>
    <xf numFmtId="164" fontId="3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4" fontId="18" fillId="0" borderId="3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17" fillId="0" borderId="14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wrapText="1"/>
    </xf>
    <xf numFmtId="164" fontId="3" fillId="0" borderId="36" xfId="0" applyNumberFormat="1" applyFont="1" applyBorder="1" applyAlignment="1">
      <alignment horizontal="center" vertical="center" wrapText="1"/>
    </xf>
    <xf numFmtId="164" fontId="19" fillId="0" borderId="3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0" fontId="0" fillId="4" borderId="0" xfId="0" applyFill="1"/>
    <xf numFmtId="164" fontId="5" fillId="5" borderId="1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5" borderId="5" xfId="0" applyFont="1" applyFill="1" applyBorder="1" applyAlignment="1">
      <alignment vertical="center" wrapText="1"/>
    </xf>
    <xf numFmtId="49" fontId="5" fillId="5" borderId="3" xfId="0" applyNumberFormat="1" applyFont="1" applyFill="1" applyBorder="1" applyAlignment="1">
      <alignment horizontal="center" vertical="center"/>
    </xf>
    <xf numFmtId="164" fontId="5" fillId="5" borderId="3" xfId="0" applyNumberFormat="1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/>
    </xf>
    <xf numFmtId="164" fontId="3" fillId="5" borderId="3" xfId="0" applyNumberFormat="1" applyFont="1" applyFill="1" applyBorder="1" applyAlignment="1">
      <alignment horizontal="center" vertical="center"/>
    </xf>
    <xf numFmtId="164" fontId="5" fillId="5" borderId="3" xfId="0" applyNumberFormat="1" applyFont="1" applyFill="1" applyBorder="1" applyAlignment="1">
      <alignment horizontal="center" vertical="center" wrapText="1"/>
    </xf>
    <xf numFmtId="49" fontId="9" fillId="5" borderId="3" xfId="0" applyNumberFormat="1" applyFont="1" applyFill="1" applyBorder="1" applyAlignment="1">
      <alignment horizontal="center" vertical="center" wrapText="1"/>
    </xf>
    <xf numFmtId="49" fontId="9" fillId="5" borderId="3" xfId="0" applyNumberFormat="1" applyFont="1" applyFill="1" applyBorder="1" applyAlignment="1">
      <alignment horizontal="center" vertical="center"/>
    </xf>
    <xf numFmtId="49" fontId="19" fillId="5" borderId="3" xfId="0" applyNumberFormat="1" applyFont="1" applyFill="1" applyBorder="1" applyAlignment="1">
      <alignment horizontal="center" vertical="center"/>
    </xf>
    <xf numFmtId="164" fontId="19" fillId="5" borderId="3" xfId="0" applyNumberFormat="1" applyFont="1" applyFill="1" applyBorder="1" applyAlignment="1">
      <alignment horizontal="center" vertical="center"/>
    </xf>
    <xf numFmtId="49" fontId="5" fillId="5" borderId="7" xfId="0" applyNumberFormat="1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vertical="center" wrapText="1"/>
    </xf>
    <xf numFmtId="0" fontId="18" fillId="5" borderId="5" xfId="0" applyFont="1" applyFill="1" applyBorder="1" applyAlignment="1">
      <alignment vertical="center" wrapText="1"/>
    </xf>
    <xf numFmtId="49" fontId="18" fillId="5" borderId="3" xfId="0" applyNumberFormat="1" applyFont="1" applyFill="1" applyBorder="1" applyAlignment="1">
      <alignment horizontal="center" vertical="center"/>
    </xf>
    <xf numFmtId="164" fontId="18" fillId="5" borderId="3" xfId="0" applyNumberFormat="1" applyFont="1" applyFill="1" applyBorder="1" applyAlignment="1">
      <alignment horizontal="center" vertical="center"/>
    </xf>
    <xf numFmtId="0" fontId="19" fillId="5" borderId="15" xfId="0" applyFont="1" applyFill="1" applyBorder="1" applyAlignment="1">
      <alignment vertical="center" wrapText="1"/>
    </xf>
    <xf numFmtId="0" fontId="19" fillId="5" borderId="14" xfId="0" applyFont="1" applyFill="1" applyBorder="1" applyAlignment="1">
      <alignment vertical="center" wrapText="1"/>
    </xf>
    <xf numFmtId="164" fontId="19" fillId="5" borderId="3" xfId="0" applyNumberFormat="1" applyFont="1" applyFill="1" applyBorder="1" applyAlignment="1">
      <alignment horizontal="center" vertical="center" wrapText="1"/>
    </xf>
    <xf numFmtId="49" fontId="19" fillId="5" borderId="3" xfId="0" applyNumberFormat="1" applyFont="1" applyFill="1" applyBorder="1" applyAlignment="1">
      <alignment horizontal="center" vertical="center" wrapText="1"/>
    </xf>
    <xf numFmtId="164" fontId="18" fillId="5" borderId="3" xfId="0" applyNumberFormat="1" applyFont="1" applyFill="1" applyBorder="1" applyAlignment="1">
      <alignment horizontal="center" vertical="center" wrapText="1"/>
    </xf>
    <xf numFmtId="49" fontId="19" fillId="5" borderId="7" xfId="0" applyNumberFormat="1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vertical="center" wrapText="1"/>
    </xf>
    <xf numFmtId="0" fontId="19" fillId="5" borderId="20" xfId="0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 wrapText="1"/>
    </xf>
    <xf numFmtId="49" fontId="9" fillId="5" borderId="12" xfId="0" applyNumberFormat="1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49" fontId="9" fillId="5" borderId="10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49" fontId="9" fillId="5" borderId="37" xfId="0" applyNumberFormat="1" applyFont="1" applyFill="1" applyBorder="1" applyAlignment="1">
      <alignment horizontal="center" vertical="center"/>
    </xf>
    <xf numFmtId="49" fontId="9" fillId="5" borderId="14" xfId="0" applyNumberFormat="1" applyFont="1" applyFill="1" applyBorder="1" applyAlignment="1">
      <alignment horizontal="center" vertical="center"/>
    </xf>
    <xf numFmtId="49" fontId="9" fillId="5" borderId="0" xfId="0" applyNumberFormat="1" applyFont="1" applyFill="1" applyBorder="1" applyAlignment="1">
      <alignment horizontal="center" vertical="center"/>
    </xf>
    <xf numFmtId="164" fontId="5" fillId="5" borderId="4" xfId="0" applyNumberFormat="1" applyFont="1" applyFill="1" applyBorder="1" applyAlignment="1">
      <alignment horizontal="center" vertical="center"/>
    </xf>
    <xf numFmtId="49" fontId="9" fillId="5" borderId="4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164" fontId="3" fillId="5" borderId="5" xfId="0" applyNumberFormat="1" applyFont="1" applyFill="1" applyBorder="1" applyAlignment="1">
      <alignment horizontal="center" vertical="center"/>
    </xf>
    <xf numFmtId="49" fontId="11" fillId="5" borderId="3" xfId="0" applyNumberFormat="1" applyFont="1" applyFill="1" applyBorder="1" applyAlignment="1">
      <alignment horizontal="center" vertical="center"/>
    </xf>
    <xf numFmtId="49" fontId="13" fillId="5" borderId="3" xfId="0" applyNumberFormat="1" applyFont="1" applyFill="1" applyBorder="1" applyAlignment="1">
      <alignment horizontal="center" vertical="center"/>
    </xf>
    <xf numFmtId="49" fontId="5" fillId="5" borderId="5" xfId="0" applyNumberFormat="1" applyFont="1" applyFill="1" applyBorder="1" applyAlignment="1">
      <alignment horizontal="center" vertical="center"/>
    </xf>
    <xf numFmtId="49" fontId="5" fillId="5" borderId="7" xfId="0" applyNumberFormat="1" applyFont="1" applyFill="1" applyBorder="1" applyAlignment="1">
      <alignment horizontal="center" vertical="center" wrapText="1"/>
    </xf>
    <xf numFmtId="164" fontId="5" fillId="5" borderId="7" xfId="0" applyNumberFormat="1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vertical="center" wrapText="1"/>
    </xf>
    <xf numFmtId="0" fontId="5" fillId="5" borderId="0" xfId="0" applyFont="1" applyFill="1" applyAlignment="1">
      <alignment wrapText="1"/>
    </xf>
    <xf numFmtId="0" fontId="0" fillId="5" borderId="0" xfId="0" applyFill="1"/>
    <xf numFmtId="0" fontId="9" fillId="5" borderId="14" xfId="0" applyFont="1" applyFill="1" applyBorder="1" applyAlignment="1">
      <alignment vertical="center" wrapText="1"/>
    </xf>
    <xf numFmtId="49" fontId="9" fillId="5" borderId="8" xfId="0" applyNumberFormat="1" applyFont="1" applyFill="1" applyBorder="1" applyAlignment="1">
      <alignment horizontal="center" vertical="center"/>
    </xf>
    <xf numFmtId="49" fontId="9" fillId="5" borderId="20" xfId="0" applyNumberFormat="1" applyFont="1" applyFill="1" applyBorder="1" applyAlignment="1">
      <alignment horizontal="center" vertical="center"/>
    </xf>
    <xf numFmtId="49" fontId="19" fillId="5" borderId="20" xfId="0" applyNumberFormat="1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vertical="center" wrapText="1"/>
    </xf>
    <xf numFmtId="49" fontId="3" fillId="5" borderId="24" xfId="0" applyNumberFormat="1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vertical="center" wrapText="1"/>
    </xf>
    <xf numFmtId="49" fontId="5" fillId="5" borderId="24" xfId="0" applyNumberFormat="1" applyFont="1" applyFill="1" applyBorder="1" applyAlignment="1">
      <alignment horizontal="center" vertical="center" wrapText="1"/>
    </xf>
    <xf numFmtId="164" fontId="5" fillId="5" borderId="18" xfId="0" applyNumberFormat="1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vertical="center" wrapText="1"/>
    </xf>
    <xf numFmtId="49" fontId="3" fillId="5" borderId="8" xfId="0" applyNumberFormat="1" applyFont="1" applyFill="1" applyBorder="1" applyAlignment="1">
      <alignment horizontal="center" vertical="center" wrapText="1"/>
    </xf>
    <xf numFmtId="164" fontId="3" fillId="5" borderId="14" xfId="0" applyNumberFormat="1" applyFont="1" applyFill="1" applyBorder="1" applyAlignment="1">
      <alignment horizontal="center" vertical="center" wrapText="1"/>
    </xf>
    <xf numFmtId="164" fontId="18" fillId="5" borderId="14" xfId="0" applyNumberFormat="1" applyFont="1" applyFill="1" applyBorder="1" applyAlignment="1">
      <alignment horizontal="right"/>
    </xf>
    <xf numFmtId="164" fontId="19" fillId="5" borderId="5" xfId="0" applyNumberFormat="1" applyFont="1" applyFill="1" applyBorder="1" applyAlignment="1">
      <alignment horizontal="right"/>
    </xf>
    <xf numFmtId="166" fontId="19" fillId="5" borderId="5" xfId="0" applyNumberFormat="1" applyFont="1" applyFill="1" applyBorder="1" applyAlignment="1">
      <alignment horizontal="right"/>
    </xf>
    <xf numFmtId="164" fontId="18" fillId="5" borderId="5" xfId="0" applyNumberFormat="1" applyFont="1" applyFill="1" applyBorder="1" applyAlignment="1">
      <alignment horizontal="right"/>
    </xf>
    <xf numFmtId="166" fontId="18" fillId="5" borderId="5" xfId="0" applyNumberFormat="1" applyFont="1" applyFill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0" fontId="5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wrapText="1"/>
    </xf>
    <xf numFmtId="0" fontId="3" fillId="0" borderId="20" xfId="0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0" fontId="3" fillId="0" borderId="20" xfId="0" applyFont="1" applyBorder="1" applyAlignment="1">
      <alignment wrapText="1"/>
    </xf>
    <xf numFmtId="164" fontId="3" fillId="0" borderId="20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wrapText="1"/>
    </xf>
    <xf numFmtId="164" fontId="5" fillId="0" borderId="20" xfId="0" applyNumberFormat="1" applyFont="1" applyBorder="1" applyAlignment="1">
      <alignment horizontal="right"/>
    </xf>
    <xf numFmtId="49" fontId="5" fillId="0" borderId="20" xfId="0" applyNumberFormat="1" applyFont="1" applyBorder="1" applyAlignment="1">
      <alignment horizontal="center"/>
    </xf>
    <xf numFmtId="49" fontId="5" fillId="0" borderId="20" xfId="0" applyNumberFormat="1" applyFont="1" applyBorder="1" applyAlignment="1">
      <alignment horizontal="center" wrapText="1"/>
    </xf>
    <xf numFmtId="0" fontId="5" fillId="0" borderId="20" xfId="0" applyFont="1" applyBorder="1" applyAlignment="1">
      <alignment wrapText="1"/>
    </xf>
    <xf numFmtId="164" fontId="18" fillId="5" borderId="20" xfId="0" applyNumberFormat="1" applyFont="1" applyFill="1" applyBorder="1" applyAlignment="1">
      <alignment horizontal="right"/>
    </xf>
    <xf numFmtId="164" fontId="19" fillId="5" borderId="20" xfId="0" applyNumberFormat="1" applyFont="1" applyFill="1" applyBorder="1" applyAlignment="1">
      <alignment horizontal="right"/>
    </xf>
    <xf numFmtId="166" fontId="19" fillId="5" borderId="20" xfId="0" applyNumberFormat="1" applyFont="1" applyFill="1" applyBorder="1" applyAlignment="1">
      <alignment horizontal="right"/>
    </xf>
    <xf numFmtId="49" fontId="0" fillId="0" borderId="0" xfId="0" applyNumberFormat="1" applyBorder="1"/>
    <xf numFmtId="49" fontId="0" fillId="0" borderId="0" xfId="0" applyNumberFormat="1" applyBorder="1" applyAlignment="1">
      <alignment wrapText="1"/>
    </xf>
    <xf numFmtId="0" fontId="0" fillId="0" borderId="0" xfId="0" applyBorder="1" applyAlignment="1">
      <alignment wrapText="1"/>
    </xf>
    <xf numFmtId="164" fontId="0" fillId="0" borderId="0" xfId="0" applyNumberFormat="1" applyBorder="1"/>
    <xf numFmtId="0" fontId="0" fillId="0" borderId="0" xfId="0" applyBorder="1"/>
    <xf numFmtId="0" fontId="3" fillId="0" borderId="20" xfId="0" applyFont="1" applyBorder="1"/>
    <xf numFmtId="0" fontId="2" fillId="0" borderId="0" xfId="0" applyFont="1" applyAlignment="1">
      <alignment wrapText="1"/>
    </xf>
    <xf numFmtId="0" fontId="5" fillId="0" borderId="0" xfId="0" applyFont="1" applyAlignment="1"/>
    <xf numFmtId="0" fontId="7" fillId="0" borderId="0" xfId="0" applyFont="1" applyAlignment="1">
      <alignment wrapText="1"/>
    </xf>
    <xf numFmtId="167" fontId="18" fillId="5" borderId="5" xfId="0" applyNumberFormat="1" applyFont="1" applyFill="1" applyBorder="1" applyAlignment="1">
      <alignment horizontal="right"/>
    </xf>
    <xf numFmtId="165" fontId="0" fillId="0" borderId="20" xfId="0" applyNumberFormat="1" applyBorder="1"/>
    <xf numFmtId="165" fontId="17" fillId="0" borderId="20" xfId="0" applyNumberFormat="1" applyFont="1" applyBorder="1"/>
    <xf numFmtId="165" fontId="0" fillId="0" borderId="20" xfId="0" applyNumberFormat="1" applyFont="1" applyBorder="1"/>
    <xf numFmtId="49" fontId="5" fillId="0" borderId="14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164" fontId="5" fillId="0" borderId="4" xfId="0" applyNumberFormat="1" applyFont="1" applyBorder="1" applyAlignment="1">
      <alignment horizontal="right"/>
    </xf>
    <xf numFmtId="0" fontId="2" fillId="0" borderId="1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5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3" xfId="0" applyFont="1" applyBorder="1" applyAlignment="1">
      <alignment wrapText="1"/>
    </xf>
    <xf numFmtId="0" fontId="0" fillId="0" borderId="0" xfId="0" applyAlignment="1"/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13" xfId="0" applyFont="1" applyBorder="1" applyAlignment="1">
      <alignment horizontal="center" vertical="center" textRotation="90" wrapText="1"/>
    </xf>
    <xf numFmtId="0" fontId="7" fillId="0" borderId="10" xfId="0" applyFont="1" applyBorder="1" applyAlignment="1">
      <alignment horizontal="center" vertical="center" wrapText="1"/>
    </xf>
    <xf numFmtId="49" fontId="9" fillId="5" borderId="18" xfId="0" applyNumberFormat="1" applyFont="1" applyFill="1" applyBorder="1" applyAlignment="1">
      <alignment horizontal="center" vertical="center"/>
    </xf>
    <xf numFmtId="49" fontId="9" fillId="5" borderId="5" xfId="0" applyNumberFormat="1" applyFont="1" applyFill="1" applyBorder="1" applyAlignment="1">
      <alignment horizontal="center" vertical="center"/>
    </xf>
    <xf numFmtId="49" fontId="5" fillId="5" borderId="18" xfId="0" applyNumberFormat="1" applyFont="1" applyFill="1" applyBorder="1" applyAlignment="1">
      <alignment horizontal="center" vertical="center"/>
    </xf>
    <xf numFmtId="49" fontId="5" fillId="5" borderId="5" xfId="0" applyNumberFormat="1" applyFont="1" applyFill="1" applyBorder="1" applyAlignment="1">
      <alignment horizontal="center" vertical="center"/>
    </xf>
    <xf numFmtId="49" fontId="5" fillId="5" borderId="18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49" fontId="5" fillId="5" borderId="20" xfId="0" applyNumberFormat="1" applyFont="1" applyFill="1" applyBorder="1" applyAlignment="1">
      <alignment horizontal="center" vertical="center" wrapText="1"/>
    </xf>
    <xf numFmtId="49" fontId="5" fillId="5" borderId="20" xfId="0" applyNumberFormat="1" applyFont="1" applyFill="1" applyBorder="1" applyAlignment="1">
      <alignment horizontal="center" vertical="center"/>
    </xf>
    <xf numFmtId="0" fontId="5" fillId="0" borderId="23" xfId="0" applyFont="1" applyBorder="1" applyAlignment="1">
      <alignment wrapText="1"/>
    </xf>
    <xf numFmtId="164" fontId="5" fillId="5" borderId="21" xfId="0" applyNumberFormat="1" applyFont="1" applyFill="1" applyBorder="1" applyAlignment="1">
      <alignment horizontal="center" vertical="center"/>
    </xf>
    <xf numFmtId="164" fontId="5" fillId="5" borderId="22" xfId="0" applyNumberFormat="1" applyFont="1" applyFill="1" applyBorder="1" applyAlignment="1">
      <alignment horizontal="center" vertical="center"/>
    </xf>
    <xf numFmtId="164" fontId="5" fillId="5" borderId="18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3" fillId="5" borderId="18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vertical="center" wrapText="1"/>
    </xf>
    <xf numFmtId="49" fontId="3" fillId="5" borderId="18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 wrapText="1"/>
    </xf>
    <xf numFmtId="164" fontId="3" fillId="5" borderId="5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vertical="center" wrapText="1"/>
    </xf>
    <xf numFmtId="49" fontId="5" fillId="5" borderId="6" xfId="0" applyNumberFormat="1" applyFont="1" applyFill="1" applyBorder="1" applyAlignment="1">
      <alignment horizontal="center" vertical="center" wrapText="1"/>
    </xf>
    <xf numFmtId="164" fontId="5" fillId="5" borderId="18" xfId="0" applyNumberFormat="1" applyFont="1" applyFill="1" applyBorder="1" applyAlignment="1">
      <alignment horizontal="center" vertical="center" wrapText="1"/>
    </xf>
    <xf numFmtId="164" fontId="5" fillId="5" borderId="6" xfId="0" applyNumberFormat="1" applyFont="1" applyFill="1" applyBorder="1" applyAlignment="1">
      <alignment horizontal="center" vertical="center" wrapText="1"/>
    </xf>
    <xf numFmtId="164" fontId="5" fillId="5" borderId="5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164" fontId="13" fillId="0" borderId="8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3" fillId="0" borderId="24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5" fillId="0" borderId="0" xfId="0" applyFont="1"/>
    <xf numFmtId="0" fontId="3" fillId="0" borderId="20" xfId="0" applyFont="1" applyBorder="1" applyAlignment="1">
      <alignment horizontal="center" wrapText="1"/>
    </xf>
    <xf numFmtId="0" fontId="9" fillId="0" borderId="8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49" fontId="5" fillId="0" borderId="8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5" fillId="0" borderId="25" xfId="0" applyFont="1" applyBorder="1" applyAlignment="1">
      <alignment wrapText="1"/>
    </xf>
    <xf numFmtId="0" fontId="5" fillId="0" borderId="25" xfId="0" applyFont="1" applyBorder="1"/>
    <xf numFmtId="0" fontId="5" fillId="0" borderId="8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49" fontId="3" fillId="0" borderId="8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164" fontId="5" fillId="3" borderId="8" xfId="0" applyNumberFormat="1" applyFont="1" applyFill="1" applyBorder="1" applyAlignment="1">
      <alignment horizontal="center" vertical="center"/>
    </xf>
    <xf numFmtId="164" fontId="5" fillId="3" borderId="4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164" fontId="5" fillId="2" borderId="8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0" fontId="3" fillId="0" borderId="30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49" fontId="3" fillId="0" borderId="30" xfId="0" applyNumberFormat="1" applyFont="1" applyBorder="1" applyAlignment="1">
      <alignment horizontal="center" vertical="center"/>
    </xf>
    <xf numFmtId="49" fontId="3" fillId="0" borderId="3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/>
    <xf numFmtId="0" fontId="5" fillId="0" borderId="32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0" fontId="8" fillId="0" borderId="30" xfId="0" applyFont="1" applyBorder="1" applyAlignment="1">
      <alignment vertical="center" wrapText="1"/>
    </xf>
    <xf numFmtId="0" fontId="8" fillId="0" borderId="31" xfId="0" applyFont="1" applyBorder="1" applyAlignment="1">
      <alignment vertical="center" wrapText="1"/>
    </xf>
    <xf numFmtId="0" fontId="5" fillId="0" borderId="34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5" fillId="0" borderId="30" xfId="0" applyFont="1" applyBorder="1" applyAlignment="1">
      <alignment vertical="center" wrapText="1"/>
    </xf>
    <xf numFmtId="0" fontId="5" fillId="0" borderId="31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64" fontId="19" fillId="0" borderId="8" xfId="0" applyNumberFormat="1" applyFont="1" applyBorder="1" applyAlignment="1">
      <alignment horizontal="center" vertical="center"/>
    </xf>
    <xf numFmtId="164" fontId="19" fillId="0" borderId="4" xfId="0" applyNumberFormat="1" applyFont="1" applyBorder="1" applyAlignment="1">
      <alignment horizontal="center" vertical="center"/>
    </xf>
    <xf numFmtId="164" fontId="18" fillId="0" borderId="8" xfId="0" applyNumberFormat="1" applyFont="1" applyBorder="1" applyAlignment="1">
      <alignment horizontal="center" vertical="center"/>
    </xf>
    <xf numFmtId="164" fontId="18" fillId="0" borderId="4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14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24" xfId="0" applyNumberFormat="1" applyFont="1" applyBorder="1" applyAlignment="1">
      <alignment horizontal="center" vertical="center" wrapText="1"/>
    </xf>
    <xf numFmtId="164" fontId="5" fillId="0" borderId="19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9"/>
  <sheetViews>
    <sheetView workbookViewId="0">
      <selection activeCell="E6" sqref="E6"/>
    </sheetView>
  </sheetViews>
  <sheetFormatPr defaultRowHeight="15"/>
  <cols>
    <col min="1" max="1" width="17.5703125" customWidth="1"/>
    <col min="2" max="2" width="55" customWidth="1"/>
  </cols>
  <sheetData>
    <row r="2" spans="1:2" ht="52.5" customHeight="1">
      <c r="A2" s="222" t="s">
        <v>240</v>
      </c>
      <c r="B2" s="223"/>
    </row>
    <row r="4" spans="1:2" ht="39" customHeight="1">
      <c r="A4" s="224" t="s">
        <v>233</v>
      </c>
      <c r="B4" s="225"/>
    </row>
    <row r="5" spans="1:2" ht="16.5" thickBot="1">
      <c r="A5" s="63"/>
      <c r="B5" s="63"/>
    </row>
    <row r="6" spans="1:2" ht="18.75" customHeight="1">
      <c r="A6" s="219" t="s">
        <v>230</v>
      </c>
      <c r="B6" s="219" t="s">
        <v>231</v>
      </c>
    </row>
    <row r="7" spans="1:2" ht="18.75" customHeight="1">
      <c r="A7" s="220"/>
      <c r="B7" s="220"/>
    </row>
    <row r="8" spans="1:2" ht="15.75" customHeight="1" thickBot="1">
      <c r="A8" s="221"/>
      <c r="B8" s="221"/>
    </row>
    <row r="9" spans="1:2" ht="48" thickBot="1">
      <c r="A9" s="64">
        <v>970</v>
      </c>
      <c r="B9" s="65" t="s">
        <v>232</v>
      </c>
    </row>
  </sheetData>
  <mergeCells count="4">
    <mergeCell ref="A6:A8"/>
    <mergeCell ref="B6:B8"/>
    <mergeCell ref="A2:B2"/>
    <mergeCell ref="A4:B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I31"/>
  <sheetViews>
    <sheetView workbookViewId="0">
      <selection activeCell="A2" sqref="A2:E2"/>
    </sheetView>
  </sheetViews>
  <sheetFormatPr defaultRowHeight="15"/>
  <cols>
    <col min="1" max="1" width="39.5703125" customWidth="1"/>
    <col min="2" max="2" width="7" customWidth="1"/>
    <col min="3" max="3" width="9.42578125" customWidth="1"/>
    <col min="4" max="4" width="12.140625" customWidth="1"/>
    <col min="5" max="5" width="12.28515625" customWidth="1"/>
  </cols>
  <sheetData>
    <row r="2" spans="1:9" ht="80.25" customHeight="1">
      <c r="A2" s="222" t="s">
        <v>354</v>
      </c>
      <c r="B2" s="222"/>
      <c r="C2" s="222"/>
      <c r="D2" s="222"/>
      <c r="E2" s="222"/>
    </row>
    <row r="3" spans="1:9" ht="70.5" customHeight="1">
      <c r="A3" s="290" t="s">
        <v>345</v>
      </c>
      <c r="B3" s="280"/>
      <c r="C3" s="280"/>
      <c r="D3" s="280"/>
      <c r="E3" s="280"/>
    </row>
    <row r="4" spans="1:9" ht="15.75" thickBot="1">
      <c r="A4" s="58"/>
      <c r="B4" s="58"/>
      <c r="C4" s="58"/>
      <c r="D4" s="58"/>
      <c r="E4" s="58"/>
    </row>
    <row r="5" spans="1:9" ht="15.75" thickBot="1">
      <c r="A5" s="371" t="s">
        <v>145</v>
      </c>
      <c r="B5" s="371" t="s">
        <v>21</v>
      </c>
      <c r="C5" s="371" t="s">
        <v>22</v>
      </c>
      <c r="D5" s="101" t="s">
        <v>146</v>
      </c>
      <c r="E5" s="101" t="s">
        <v>146</v>
      </c>
    </row>
    <row r="6" spans="1:9" ht="24.75" customHeight="1" thickBot="1">
      <c r="A6" s="371"/>
      <c r="B6" s="371"/>
      <c r="C6" s="371"/>
      <c r="D6" s="101" t="s">
        <v>225</v>
      </c>
      <c r="E6" s="101" t="s">
        <v>226</v>
      </c>
    </row>
    <row r="7" spans="1:9" ht="3" hidden="1" customHeight="1" thickBot="1">
      <c r="A7" s="371"/>
      <c r="B7" s="371"/>
      <c r="C7" s="371"/>
      <c r="D7" s="102"/>
      <c r="E7" s="102"/>
    </row>
    <row r="8" spans="1:9" ht="15.75" thickBot="1">
      <c r="A8" s="103">
        <v>1</v>
      </c>
      <c r="B8" s="103">
        <v>2</v>
      </c>
      <c r="C8" s="103">
        <v>3</v>
      </c>
      <c r="D8" s="103">
        <v>4</v>
      </c>
      <c r="E8" s="103">
        <v>5</v>
      </c>
    </row>
    <row r="9" spans="1:9" ht="15.75" thickBot="1">
      <c r="A9" s="31" t="s">
        <v>26</v>
      </c>
      <c r="B9" s="106" t="s">
        <v>243</v>
      </c>
      <c r="C9" s="106" t="s">
        <v>243</v>
      </c>
      <c r="D9" s="107">
        <f>D10+D15+D17+D19+D22+D26+D29</f>
        <v>22091.579999999994</v>
      </c>
      <c r="E9" s="107">
        <f>E10+E15+E17+E19+E22+E26+E29</f>
        <v>22597.979999999996</v>
      </c>
    </row>
    <row r="10" spans="1:9" ht="15.75" thickBot="1">
      <c r="A10" s="31" t="s">
        <v>27</v>
      </c>
      <c r="B10" s="106" t="s">
        <v>285</v>
      </c>
      <c r="C10" s="106" t="s">
        <v>243</v>
      </c>
      <c r="D10" s="107">
        <f>D11+D12+D13+D14</f>
        <v>10149.549999999999</v>
      </c>
      <c r="E10" s="107">
        <f>E11+E12+E13+E14</f>
        <v>10810.55</v>
      </c>
    </row>
    <row r="11" spans="1:9" ht="39" thickBot="1">
      <c r="A11" s="43" t="s">
        <v>28</v>
      </c>
      <c r="B11" s="104" t="s">
        <v>285</v>
      </c>
      <c r="C11" s="104" t="s">
        <v>286</v>
      </c>
      <c r="D11" s="105">
        <v>1080.4000000000001</v>
      </c>
      <c r="E11" s="105">
        <v>1080.4000000000001</v>
      </c>
    </row>
    <row r="12" spans="1:9" ht="54.75" customHeight="1" thickBot="1">
      <c r="A12" s="43" t="s">
        <v>149</v>
      </c>
      <c r="B12" s="104" t="s">
        <v>285</v>
      </c>
      <c r="C12" s="104" t="s">
        <v>287</v>
      </c>
      <c r="D12" s="105">
        <v>4741.5</v>
      </c>
      <c r="E12" s="105">
        <v>4741.5</v>
      </c>
    </row>
    <row r="13" spans="1:9" ht="15.75" thickBot="1">
      <c r="A13" s="43" t="s">
        <v>227</v>
      </c>
      <c r="B13" s="104" t="s">
        <v>285</v>
      </c>
      <c r="C13" s="104">
        <v>11</v>
      </c>
      <c r="D13" s="105">
        <v>50</v>
      </c>
      <c r="E13" s="105">
        <v>150</v>
      </c>
    </row>
    <row r="14" spans="1:9" ht="15.75" thickBot="1">
      <c r="A14" s="43" t="s">
        <v>42</v>
      </c>
      <c r="B14" s="104" t="s">
        <v>285</v>
      </c>
      <c r="C14" s="104">
        <v>13</v>
      </c>
      <c r="D14" s="105">
        <v>4277.6499999999996</v>
      </c>
      <c r="E14" s="105">
        <v>4838.6499999999996</v>
      </c>
      <c r="I14" t="s">
        <v>328</v>
      </c>
    </row>
    <row r="15" spans="1:9" ht="15.75" thickBot="1">
      <c r="A15" s="31" t="s">
        <v>62</v>
      </c>
      <c r="B15" s="106" t="s">
        <v>286</v>
      </c>
      <c r="C15" s="106" t="s">
        <v>243</v>
      </c>
      <c r="D15" s="107">
        <f>D16</f>
        <v>374.3</v>
      </c>
      <c r="E15" s="107">
        <f>E16</f>
        <v>408.7</v>
      </c>
    </row>
    <row r="16" spans="1:9" ht="15.75" thickBot="1">
      <c r="A16" s="43" t="s">
        <v>63</v>
      </c>
      <c r="B16" s="104" t="s">
        <v>286</v>
      </c>
      <c r="C16" s="104" t="s">
        <v>289</v>
      </c>
      <c r="D16" s="116">
        <v>374.3</v>
      </c>
      <c r="E16" s="116">
        <v>408.7</v>
      </c>
    </row>
    <row r="17" spans="1:5" ht="26.25" thickBot="1">
      <c r="A17" s="31" t="s">
        <v>66</v>
      </c>
      <c r="B17" s="106" t="s">
        <v>289</v>
      </c>
      <c r="C17" s="106" t="s">
        <v>243</v>
      </c>
      <c r="D17" s="107">
        <f>D18</f>
        <v>300</v>
      </c>
      <c r="E17" s="107">
        <f>E18</f>
        <v>300</v>
      </c>
    </row>
    <row r="18" spans="1:5" ht="15.75" thickBot="1">
      <c r="A18" s="43" t="s">
        <v>150</v>
      </c>
      <c r="B18" s="104" t="s">
        <v>289</v>
      </c>
      <c r="C18" s="104">
        <v>10</v>
      </c>
      <c r="D18" s="105">
        <v>300</v>
      </c>
      <c r="E18" s="105">
        <v>300</v>
      </c>
    </row>
    <row r="19" spans="1:5" ht="15.75" thickBot="1">
      <c r="A19" s="31" t="s">
        <v>70</v>
      </c>
      <c r="B19" s="106" t="s">
        <v>287</v>
      </c>
      <c r="C19" s="106" t="s">
        <v>243</v>
      </c>
      <c r="D19" s="107">
        <f>D20+D21</f>
        <v>4700</v>
      </c>
      <c r="E19" s="107">
        <f>E20+E21</f>
        <v>4700</v>
      </c>
    </row>
    <row r="20" spans="1:5" ht="15.75" thickBot="1">
      <c r="A20" s="43" t="s">
        <v>71</v>
      </c>
      <c r="B20" s="104" t="s">
        <v>287</v>
      </c>
      <c r="C20" s="104" t="s">
        <v>290</v>
      </c>
      <c r="D20" s="105">
        <v>4600</v>
      </c>
      <c r="E20" s="105">
        <v>4600</v>
      </c>
    </row>
    <row r="21" spans="1:5" ht="26.25" thickBot="1">
      <c r="A21" s="43" t="s">
        <v>79</v>
      </c>
      <c r="B21" s="104" t="s">
        <v>287</v>
      </c>
      <c r="C21" s="104">
        <v>12</v>
      </c>
      <c r="D21" s="105">
        <v>100</v>
      </c>
      <c r="E21" s="105">
        <v>100</v>
      </c>
    </row>
    <row r="22" spans="1:5" ht="15.75" thickBot="1">
      <c r="A22" s="31" t="s">
        <v>82</v>
      </c>
      <c r="B22" s="106" t="s">
        <v>292</v>
      </c>
      <c r="C22" s="106" t="s">
        <v>243</v>
      </c>
      <c r="D22" s="107">
        <f>D23+D24+D25</f>
        <v>6390.3819999999996</v>
      </c>
      <c r="E22" s="107">
        <f>E23+E24+E25</f>
        <v>6201.3819999999996</v>
      </c>
    </row>
    <row r="23" spans="1:5" ht="15.75" thickBot="1">
      <c r="A23" s="43" t="s">
        <v>151</v>
      </c>
      <c r="B23" s="104" t="s">
        <v>292</v>
      </c>
      <c r="C23" s="104" t="s">
        <v>285</v>
      </c>
      <c r="D23" s="105">
        <v>150</v>
      </c>
      <c r="E23" s="105">
        <v>150</v>
      </c>
    </row>
    <row r="24" spans="1:5" ht="15.75" thickBot="1">
      <c r="A24" s="43" t="s">
        <v>86</v>
      </c>
      <c r="B24" s="104" t="s">
        <v>292</v>
      </c>
      <c r="C24" s="104" t="s">
        <v>286</v>
      </c>
      <c r="D24" s="105">
        <v>1000</v>
      </c>
      <c r="E24" s="105">
        <v>1200</v>
      </c>
    </row>
    <row r="25" spans="1:5" ht="15.75" thickBot="1">
      <c r="A25" s="43" t="s">
        <v>88</v>
      </c>
      <c r="B25" s="104" t="s">
        <v>292</v>
      </c>
      <c r="C25" s="104" t="s">
        <v>289</v>
      </c>
      <c r="D25" s="105">
        <v>5240.3819999999996</v>
      </c>
      <c r="E25" s="105">
        <v>4851.3819999999996</v>
      </c>
    </row>
    <row r="26" spans="1:5" ht="15.75" thickBot="1">
      <c r="A26" s="31" t="s">
        <v>105</v>
      </c>
      <c r="B26" s="106" t="s">
        <v>294</v>
      </c>
      <c r="C26" s="106" t="s">
        <v>243</v>
      </c>
      <c r="D26" s="107">
        <f>D27</f>
        <v>16.998000000000001</v>
      </c>
      <c r="E26" s="107">
        <f>E27</f>
        <v>16.998000000000001</v>
      </c>
    </row>
    <row r="27" spans="1:5" ht="3" hidden="1" customHeight="1">
      <c r="A27" s="43"/>
      <c r="B27" s="372" t="s">
        <v>294</v>
      </c>
      <c r="C27" s="372" t="s">
        <v>292</v>
      </c>
      <c r="D27" s="373">
        <v>16.998000000000001</v>
      </c>
      <c r="E27" s="373">
        <v>16.998000000000001</v>
      </c>
    </row>
    <row r="28" spans="1:5" ht="26.25" thickBot="1">
      <c r="A28" s="43" t="s">
        <v>106</v>
      </c>
      <c r="B28" s="372"/>
      <c r="C28" s="372"/>
      <c r="D28" s="373"/>
      <c r="E28" s="373"/>
    </row>
    <row r="29" spans="1:5" ht="15.75" thickBot="1">
      <c r="A29" s="31" t="s">
        <v>112</v>
      </c>
      <c r="B29" s="106">
        <v>10</v>
      </c>
      <c r="C29" s="106" t="s">
        <v>243</v>
      </c>
      <c r="D29" s="107">
        <f>D30+D31</f>
        <v>160.35</v>
      </c>
      <c r="E29" s="107">
        <f>E30+E31</f>
        <v>160.35</v>
      </c>
    </row>
    <row r="30" spans="1:5" ht="19.5" customHeight="1" thickBot="1">
      <c r="A30" s="43" t="s">
        <v>152</v>
      </c>
      <c r="B30" s="104">
        <v>10</v>
      </c>
      <c r="C30" s="104" t="s">
        <v>285</v>
      </c>
      <c r="D30" s="105">
        <v>145.35</v>
      </c>
      <c r="E30" s="105">
        <v>145.35</v>
      </c>
    </row>
    <row r="31" spans="1:5" ht="25.5" customHeight="1" thickBot="1">
      <c r="A31" s="43" t="s">
        <v>343</v>
      </c>
      <c r="B31" s="104">
        <v>10</v>
      </c>
      <c r="C31" s="104" t="s">
        <v>293</v>
      </c>
      <c r="D31" s="105">
        <v>15</v>
      </c>
      <c r="E31" s="105">
        <v>15</v>
      </c>
    </row>
  </sheetData>
  <mergeCells count="9">
    <mergeCell ref="C5:C7"/>
    <mergeCell ref="A2:E2"/>
    <mergeCell ref="A3:E3"/>
    <mergeCell ref="A5:A7"/>
    <mergeCell ref="B27:B28"/>
    <mergeCell ref="C27:C28"/>
    <mergeCell ref="D27:D28"/>
    <mergeCell ref="E27:E28"/>
    <mergeCell ref="B5:B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3:F16"/>
  <sheetViews>
    <sheetView tabSelected="1" topLeftCell="A2" workbookViewId="0">
      <selection activeCell="H15" sqref="H15"/>
    </sheetView>
  </sheetViews>
  <sheetFormatPr defaultRowHeight="15"/>
  <cols>
    <col min="1" max="1" width="30.85546875" customWidth="1"/>
    <col min="3" max="3" width="16.42578125" customWidth="1"/>
    <col min="5" max="5" width="5.140625" customWidth="1"/>
    <col min="6" max="6" width="14.28515625" customWidth="1"/>
  </cols>
  <sheetData>
    <row r="3" spans="1:6" ht="15.75" customHeight="1">
      <c r="A3" s="392"/>
      <c r="B3" s="392"/>
      <c r="C3" s="222" t="s">
        <v>228</v>
      </c>
      <c r="D3" s="222"/>
      <c r="E3" s="222"/>
      <c r="F3" s="222"/>
    </row>
    <row r="4" spans="1:6" ht="15.75" customHeight="1">
      <c r="A4" s="392"/>
      <c r="B4" s="392"/>
      <c r="C4" s="222" t="s">
        <v>229</v>
      </c>
      <c r="D4" s="222"/>
      <c r="E4" s="222"/>
      <c r="F4" s="222"/>
    </row>
    <row r="5" spans="1:6" ht="15.75" customHeight="1">
      <c r="A5" s="392"/>
      <c r="B5" s="392"/>
      <c r="C5" s="222" t="s">
        <v>355</v>
      </c>
      <c r="D5" s="222"/>
      <c r="E5" s="222"/>
      <c r="F5" s="222"/>
    </row>
    <row r="6" spans="1:6" ht="18.75">
      <c r="A6" s="392"/>
      <c r="B6" s="392"/>
      <c r="C6" s="393"/>
      <c r="D6" s="393"/>
      <c r="E6" s="223"/>
      <c r="F6" s="223"/>
    </row>
    <row r="7" spans="1:6" ht="15.75">
      <c r="A7" s="225" t="s">
        <v>155</v>
      </c>
      <c r="B7" s="225"/>
      <c r="C7" s="225"/>
      <c r="D7" s="225"/>
      <c r="E7" s="225"/>
      <c r="F7" s="225"/>
    </row>
    <row r="8" spans="1:6" ht="15.75">
      <c r="A8" s="225" t="s">
        <v>344</v>
      </c>
      <c r="B8" s="225"/>
      <c r="C8" s="225"/>
      <c r="D8" s="225"/>
      <c r="E8" s="225"/>
      <c r="F8" s="225"/>
    </row>
    <row r="9" spans="1:6" ht="19.5" thickBot="1">
      <c r="A9" s="59"/>
      <c r="B9" s="388"/>
      <c r="C9" s="388"/>
      <c r="D9" s="388"/>
      <c r="E9" s="388"/>
      <c r="F9" s="388"/>
    </row>
    <row r="10" spans="1:6" ht="35.25" customHeight="1" thickBot="1">
      <c r="A10" s="389" t="s">
        <v>156</v>
      </c>
      <c r="B10" s="376" t="s">
        <v>157</v>
      </c>
      <c r="C10" s="377"/>
      <c r="D10" s="386" t="s">
        <v>183</v>
      </c>
      <c r="E10" s="391"/>
      <c r="F10" s="387"/>
    </row>
    <row r="11" spans="1:6" ht="15.75" thickBot="1">
      <c r="A11" s="390"/>
      <c r="B11" s="378"/>
      <c r="C11" s="379"/>
      <c r="D11" s="386" t="s">
        <v>185</v>
      </c>
      <c r="E11" s="387"/>
      <c r="F11" s="187" t="s">
        <v>337</v>
      </c>
    </row>
    <row r="12" spans="1:6" ht="39" thickBot="1">
      <c r="A12" s="31" t="s">
        <v>158</v>
      </c>
      <c r="B12" s="347" t="s">
        <v>159</v>
      </c>
      <c r="C12" s="350"/>
      <c r="D12" s="386">
        <v>0</v>
      </c>
      <c r="E12" s="387"/>
      <c r="F12" s="60">
        <v>0</v>
      </c>
    </row>
    <row r="13" spans="1:6" ht="32.25" customHeight="1" thickBot="1">
      <c r="A13" s="16" t="s">
        <v>162</v>
      </c>
      <c r="B13" s="347" t="s">
        <v>163</v>
      </c>
      <c r="C13" s="350"/>
      <c r="D13" s="386">
        <v>0</v>
      </c>
      <c r="E13" s="387"/>
      <c r="F13" s="20">
        <v>0</v>
      </c>
    </row>
    <row r="14" spans="1:6" ht="44.25" customHeight="1" thickBot="1">
      <c r="A14" s="57" t="s">
        <v>170</v>
      </c>
      <c r="B14" s="376" t="s">
        <v>171</v>
      </c>
      <c r="C14" s="377"/>
      <c r="D14" s="380">
        <v>-29647.34</v>
      </c>
      <c r="E14" s="381"/>
      <c r="F14" s="112">
        <v>-30022.799999999999</v>
      </c>
    </row>
    <row r="15" spans="1:6" ht="42" customHeight="1">
      <c r="A15" s="374" t="s">
        <v>178</v>
      </c>
      <c r="B15" s="376" t="s">
        <v>179</v>
      </c>
      <c r="C15" s="377"/>
      <c r="D15" s="380">
        <v>29647.34</v>
      </c>
      <c r="E15" s="381"/>
      <c r="F15" s="384">
        <v>30022.799999999999</v>
      </c>
    </row>
    <row r="16" spans="1:6" ht="15.75" thickBot="1">
      <c r="A16" s="375"/>
      <c r="B16" s="378"/>
      <c r="C16" s="379"/>
      <c r="D16" s="382"/>
      <c r="E16" s="383"/>
      <c r="F16" s="385"/>
    </row>
  </sheetData>
  <mergeCells count="25">
    <mergeCell ref="A3:B5"/>
    <mergeCell ref="C3:F3"/>
    <mergeCell ref="C4:F4"/>
    <mergeCell ref="C5:F5"/>
    <mergeCell ref="A6:B6"/>
    <mergeCell ref="C6:D6"/>
    <mergeCell ref="E6:F6"/>
    <mergeCell ref="B12:C12"/>
    <mergeCell ref="D12:E12"/>
    <mergeCell ref="B13:C13"/>
    <mergeCell ref="D13:E13"/>
    <mergeCell ref="A7:F7"/>
    <mergeCell ref="A8:F8"/>
    <mergeCell ref="B9:C9"/>
    <mergeCell ref="D9:F9"/>
    <mergeCell ref="A10:A11"/>
    <mergeCell ref="B10:C11"/>
    <mergeCell ref="D10:F10"/>
    <mergeCell ref="D11:E11"/>
    <mergeCell ref="A15:A16"/>
    <mergeCell ref="B15:C16"/>
    <mergeCell ref="D15:E16"/>
    <mergeCell ref="F15:F16"/>
    <mergeCell ref="B14:C14"/>
    <mergeCell ref="D14:E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8"/>
  <sheetViews>
    <sheetView topLeftCell="A13" workbookViewId="0">
      <selection activeCell="F26" sqref="F26"/>
    </sheetView>
  </sheetViews>
  <sheetFormatPr defaultRowHeight="15"/>
  <cols>
    <col min="1" max="1" width="7.140625" customWidth="1"/>
    <col min="2" max="2" width="12.140625" customWidth="1"/>
    <col min="3" max="3" width="9.140625" customWidth="1"/>
    <col min="4" max="4" width="9.5703125" customWidth="1"/>
    <col min="5" max="5" width="30.5703125" customWidth="1"/>
    <col min="6" max="6" width="17.7109375" customWidth="1"/>
    <col min="7" max="7" width="14.85546875" customWidth="1"/>
  </cols>
  <sheetData>
    <row r="1" spans="1:6" ht="31.5" customHeight="1">
      <c r="A1" s="229" t="s">
        <v>0</v>
      </c>
      <c r="B1" s="229"/>
      <c r="C1" s="229"/>
      <c r="D1" s="229"/>
      <c r="E1" s="229"/>
      <c r="F1" s="229"/>
    </row>
    <row r="2" spans="1:6" ht="21.75" customHeight="1">
      <c r="A2" s="229" t="s">
        <v>1</v>
      </c>
      <c r="B2" s="229"/>
      <c r="C2" s="229"/>
      <c r="D2" s="229"/>
      <c r="E2" s="229"/>
      <c r="F2" s="229"/>
    </row>
    <row r="3" spans="1:6" ht="16.5" customHeight="1">
      <c r="A3" s="226" t="s">
        <v>2</v>
      </c>
      <c r="B3" s="226"/>
      <c r="C3" s="226"/>
      <c r="D3" s="226"/>
      <c r="E3" s="226"/>
      <c r="F3" s="226"/>
    </row>
    <row r="4" spans="1:6" ht="50.25" customHeight="1">
      <c r="A4" s="224" t="s">
        <v>3</v>
      </c>
      <c r="B4" s="224"/>
      <c r="C4" s="224"/>
      <c r="D4" s="224"/>
      <c r="E4" s="224"/>
      <c r="F4" s="224"/>
    </row>
    <row r="5" spans="1:6" ht="15.75" thickBot="1">
      <c r="A5" s="2"/>
      <c r="B5" s="2"/>
      <c r="C5" s="2"/>
      <c r="D5" s="2"/>
      <c r="E5" s="3"/>
    </row>
    <row r="6" spans="1:6" ht="30.75" customHeight="1" thickBot="1">
      <c r="A6" s="227" t="s">
        <v>4</v>
      </c>
      <c r="B6" s="228"/>
      <c r="C6" s="228"/>
      <c r="D6" s="228"/>
      <c r="E6" s="4" t="s">
        <v>5</v>
      </c>
      <c r="F6" s="5" t="s">
        <v>332</v>
      </c>
    </row>
    <row r="7" spans="1:6" ht="34.5" customHeight="1" thickBot="1">
      <c r="A7" s="70" t="s">
        <v>242</v>
      </c>
      <c r="B7" s="71">
        <v>1000000000</v>
      </c>
      <c r="C7" s="71" t="s">
        <v>244</v>
      </c>
      <c r="D7" s="71" t="s">
        <v>242</v>
      </c>
      <c r="E7" s="7" t="s">
        <v>6</v>
      </c>
      <c r="F7" s="66">
        <v>21036.560000000001</v>
      </c>
    </row>
    <row r="8" spans="1:6" ht="21" customHeight="1" thickBot="1">
      <c r="A8" s="70" t="s">
        <v>242</v>
      </c>
      <c r="B8" s="71">
        <v>2000000000</v>
      </c>
      <c r="C8" s="71" t="s">
        <v>244</v>
      </c>
      <c r="D8" s="72" t="s">
        <v>242</v>
      </c>
      <c r="E8" s="7" t="s">
        <v>7</v>
      </c>
      <c r="F8" s="66">
        <v>14314</v>
      </c>
    </row>
    <row r="9" spans="1:6" ht="48" customHeight="1" thickBot="1">
      <c r="A9" s="70" t="s">
        <v>242</v>
      </c>
      <c r="B9" s="71">
        <v>2020000000</v>
      </c>
      <c r="C9" s="71" t="s">
        <v>244</v>
      </c>
      <c r="D9" s="72" t="s">
        <v>242</v>
      </c>
      <c r="E9" s="7" t="s">
        <v>8</v>
      </c>
      <c r="F9" s="67">
        <v>14314</v>
      </c>
    </row>
    <row r="10" spans="1:6" ht="30.75" customHeight="1" thickBot="1">
      <c r="A10" s="70" t="s">
        <v>242</v>
      </c>
      <c r="B10" s="71">
        <v>2021000000</v>
      </c>
      <c r="C10" s="71" t="s">
        <v>244</v>
      </c>
      <c r="D10" s="72">
        <v>150</v>
      </c>
      <c r="E10" s="7" t="s">
        <v>9</v>
      </c>
      <c r="F10" s="66">
        <v>1456.7</v>
      </c>
    </row>
    <row r="11" spans="1:6" ht="67.5" customHeight="1" thickBot="1">
      <c r="A11" s="70" t="s">
        <v>242</v>
      </c>
      <c r="B11" s="71">
        <v>2021600100</v>
      </c>
      <c r="C11" s="71" t="s">
        <v>244</v>
      </c>
      <c r="D11" s="72">
        <v>150</v>
      </c>
      <c r="E11" s="7" t="s">
        <v>10</v>
      </c>
      <c r="F11" s="67">
        <v>1456.7</v>
      </c>
    </row>
    <row r="12" spans="1:6" ht="66.75" customHeight="1" thickBot="1">
      <c r="A12" s="73">
        <v>970</v>
      </c>
      <c r="B12" s="74">
        <v>2021600113</v>
      </c>
      <c r="C12" s="74" t="s">
        <v>244</v>
      </c>
      <c r="D12" s="75">
        <v>150</v>
      </c>
      <c r="E12" s="8" t="s">
        <v>11</v>
      </c>
      <c r="F12" s="67">
        <v>1456.7</v>
      </c>
    </row>
    <row r="13" spans="1:6" ht="41.25" customHeight="1" thickBot="1">
      <c r="A13" s="70" t="s">
        <v>242</v>
      </c>
      <c r="B13" s="71">
        <v>2022000000</v>
      </c>
      <c r="C13" s="71" t="s">
        <v>244</v>
      </c>
      <c r="D13" s="72">
        <v>150</v>
      </c>
      <c r="E13" s="7" t="s">
        <v>12</v>
      </c>
      <c r="F13" s="180">
        <v>11812.95</v>
      </c>
    </row>
    <row r="14" spans="1:6" ht="52.5" hidden="1" customHeight="1" thickBot="1">
      <c r="A14" s="73"/>
      <c r="B14" s="74"/>
      <c r="C14" s="74"/>
      <c r="D14" s="75"/>
      <c r="E14" s="8"/>
      <c r="F14" s="181"/>
    </row>
    <row r="15" spans="1:6" ht="57.75" hidden="1" customHeight="1" thickBot="1">
      <c r="A15" s="73"/>
      <c r="B15" s="74"/>
      <c r="C15" s="74"/>
      <c r="D15" s="75"/>
      <c r="E15" s="8"/>
      <c r="F15" s="182"/>
    </row>
    <row r="16" spans="1:6" ht="45.75" customHeight="1" thickBot="1">
      <c r="A16" s="73" t="s">
        <v>242</v>
      </c>
      <c r="B16" s="74" t="s">
        <v>335</v>
      </c>
      <c r="C16" s="74" t="s">
        <v>244</v>
      </c>
      <c r="D16" s="75" t="s">
        <v>334</v>
      </c>
      <c r="E16" s="8" t="s">
        <v>336</v>
      </c>
      <c r="F16" s="184">
        <v>4500</v>
      </c>
    </row>
    <row r="17" spans="1:6" ht="40.5" customHeight="1" thickBot="1">
      <c r="A17" s="73" t="s">
        <v>242</v>
      </c>
      <c r="B17" s="74" t="s">
        <v>333</v>
      </c>
      <c r="C17" s="74" t="s">
        <v>244</v>
      </c>
      <c r="D17" s="75" t="s">
        <v>334</v>
      </c>
      <c r="E17" s="8" t="s">
        <v>336</v>
      </c>
      <c r="F17" s="182">
        <v>4500</v>
      </c>
    </row>
    <row r="18" spans="1:6" ht="24.75" customHeight="1" thickBot="1">
      <c r="A18" s="73" t="s">
        <v>242</v>
      </c>
      <c r="B18" s="74">
        <v>2022999900</v>
      </c>
      <c r="C18" s="74" t="s">
        <v>244</v>
      </c>
      <c r="D18" s="75">
        <v>150</v>
      </c>
      <c r="E18" s="8" t="s">
        <v>13</v>
      </c>
      <c r="F18" s="210">
        <v>1162.3499999999999</v>
      </c>
    </row>
    <row r="19" spans="1:6" ht="34.5" customHeight="1" thickBot="1">
      <c r="A19" s="73" t="s">
        <v>242</v>
      </c>
      <c r="B19" s="74">
        <v>2022999913</v>
      </c>
      <c r="C19" s="74" t="s">
        <v>244</v>
      </c>
      <c r="D19" s="75">
        <v>150</v>
      </c>
      <c r="E19" s="8" t="s">
        <v>14</v>
      </c>
      <c r="F19" s="181">
        <v>1162.3499999999999</v>
      </c>
    </row>
    <row r="20" spans="1:6" ht="42.75" customHeight="1" thickBot="1">
      <c r="A20" s="70" t="s">
        <v>242</v>
      </c>
      <c r="B20" s="71">
        <v>2023000000</v>
      </c>
      <c r="C20" s="71" t="s">
        <v>244</v>
      </c>
      <c r="D20" s="72">
        <v>150</v>
      </c>
      <c r="E20" s="7" t="s">
        <v>15</v>
      </c>
      <c r="F20" s="183">
        <v>394.35</v>
      </c>
    </row>
    <row r="21" spans="1:6" ht="54.75" customHeight="1" thickBot="1">
      <c r="A21" s="73" t="s">
        <v>242</v>
      </c>
      <c r="B21" s="74">
        <v>2023002400</v>
      </c>
      <c r="C21" s="74" t="s">
        <v>244</v>
      </c>
      <c r="D21" s="75">
        <v>150</v>
      </c>
      <c r="E21" s="8" t="s">
        <v>16</v>
      </c>
      <c r="F21" s="183">
        <v>6.7</v>
      </c>
    </row>
    <row r="22" spans="1:6" ht="56.25" customHeight="1" thickBot="1">
      <c r="A22" s="73">
        <v>970</v>
      </c>
      <c r="B22" s="74">
        <v>2023002413</v>
      </c>
      <c r="C22" s="74" t="s">
        <v>244</v>
      </c>
      <c r="D22" s="75">
        <v>150</v>
      </c>
      <c r="E22" s="8" t="s">
        <v>17</v>
      </c>
      <c r="F22" s="181">
        <v>6.7</v>
      </c>
    </row>
    <row r="23" spans="1:6" ht="69.75" customHeight="1" thickBot="1">
      <c r="A23" s="73" t="s">
        <v>242</v>
      </c>
      <c r="B23" s="74">
        <v>2023000000</v>
      </c>
      <c r="C23" s="74" t="s">
        <v>244</v>
      </c>
      <c r="D23" s="75">
        <v>150</v>
      </c>
      <c r="E23" s="8" t="s">
        <v>18</v>
      </c>
      <c r="F23" s="185">
        <v>387.65</v>
      </c>
    </row>
    <row r="24" spans="1:6" ht="72" customHeight="1" thickBot="1">
      <c r="A24" s="73" t="s">
        <v>242</v>
      </c>
      <c r="B24" s="74">
        <v>2023511800</v>
      </c>
      <c r="C24" s="74" t="s">
        <v>244</v>
      </c>
      <c r="D24" s="75">
        <v>150</v>
      </c>
      <c r="E24" s="8" t="s">
        <v>18</v>
      </c>
      <c r="F24" s="67">
        <v>387.65</v>
      </c>
    </row>
    <row r="25" spans="1:6" ht="66" customHeight="1" thickBot="1">
      <c r="A25" s="73" t="s">
        <v>242</v>
      </c>
      <c r="B25" s="74">
        <v>2023511813</v>
      </c>
      <c r="C25" s="74" t="s">
        <v>244</v>
      </c>
      <c r="D25" s="75">
        <v>150</v>
      </c>
      <c r="E25" s="8" t="s">
        <v>18</v>
      </c>
      <c r="F25" s="67">
        <v>387.65</v>
      </c>
    </row>
    <row r="26" spans="1:6" ht="48.75" customHeight="1" thickBot="1">
      <c r="A26" s="214" t="s">
        <v>242</v>
      </c>
      <c r="B26" s="215" t="s">
        <v>340</v>
      </c>
      <c r="C26" s="215" t="s">
        <v>244</v>
      </c>
      <c r="D26" s="216" t="s">
        <v>334</v>
      </c>
      <c r="E26" s="217" t="s">
        <v>347</v>
      </c>
      <c r="F26" s="218">
        <v>650</v>
      </c>
    </row>
    <row r="27" spans="1:6" ht="24" customHeight="1">
      <c r="A27" s="76" t="s">
        <v>242</v>
      </c>
      <c r="B27" s="77" t="s">
        <v>245</v>
      </c>
      <c r="C27" s="77" t="s">
        <v>244</v>
      </c>
      <c r="D27" s="78" t="s">
        <v>242</v>
      </c>
      <c r="E27" s="9"/>
      <c r="F27" s="68">
        <v>35350.559999999998</v>
      </c>
    </row>
    <row r="28" spans="1:6" ht="15.75" thickBot="1">
      <c r="A28" s="79"/>
      <c r="B28" s="80"/>
      <c r="C28" s="80"/>
      <c r="D28" s="81"/>
      <c r="E28" s="6"/>
      <c r="F28" s="69"/>
    </row>
  </sheetData>
  <mergeCells count="5">
    <mergeCell ref="A3:F3"/>
    <mergeCell ref="A4:F4"/>
    <mergeCell ref="A6:D6"/>
    <mergeCell ref="A1:F1"/>
    <mergeCell ref="A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125"/>
  <sheetViews>
    <sheetView workbookViewId="0">
      <selection activeCell="A7" sqref="A7"/>
    </sheetView>
  </sheetViews>
  <sheetFormatPr defaultRowHeight="15"/>
  <cols>
    <col min="1" max="1" width="46.5703125" customWidth="1"/>
    <col min="2" max="2" width="13.7109375" customWidth="1"/>
    <col min="3" max="3" width="10.7109375" customWidth="1"/>
    <col min="4" max="4" width="16.140625" customWidth="1"/>
    <col min="5" max="5" width="12.5703125" customWidth="1"/>
  </cols>
  <sheetData>
    <row r="2" spans="1:5" ht="15.75">
      <c r="A2" s="235" t="s">
        <v>234</v>
      </c>
      <c r="B2" s="235"/>
      <c r="C2" s="235"/>
      <c r="D2" s="235"/>
    </row>
    <row r="3" spans="1:5" ht="15.75">
      <c r="A3" s="235" t="s">
        <v>235</v>
      </c>
      <c r="B3" s="235"/>
      <c r="C3" s="235"/>
      <c r="D3" s="235"/>
    </row>
    <row r="4" spans="1:5" ht="15.75">
      <c r="A4" s="235" t="s">
        <v>236</v>
      </c>
      <c r="B4" s="235"/>
      <c r="C4" s="235"/>
      <c r="D4" s="235"/>
    </row>
    <row r="5" spans="1:5">
      <c r="A5" s="234" t="s">
        <v>348</v>
      </c>
      <c r="B5" s="234"/>
      <c r="C5" s="234"/>
      <c r="D5" s="234"/>
      <c r="E5" s="13"/>
    </row>
    <row r="6" spans="1:5" ht="57" customHeight="1">
      <c r="A6" s="234"/>
      <c r="B6" s="234"/>
      <c r="C6" s="234"/>
      <c r="D6" s="234"/>
      <c r="E6" s="13"/>
    </row>
    <row r="7" spans="1:5" ht="26.25" thickBot="1">
      <c r="A7" s="61" t="s">
        <v>19</v>
      </c>
      <c r="B7" s="62" t="s">
        <v>23</v>
      </c>
      <c r="C7" s="62" t="s">
        <v>24</v>
      </c>
      <c r="D7" s="110" t="s">
        <v>146</v>
      </c>
      <c r="E7" s="13"/>
    </row>
    <row r="8" spans="1:5" ht="15.75" thickBot="1">
      <c r="A8" s="16" t="s">
        <v>26</v>
      </c>
      <c r="B8" s="87" t="s">
        <v>241</v>
      </c>
      <c r="C8" s="87" t="s">
        <v>242</v>
      </c>
      <c r="D8" s="82">
        <f>D9+D58+D62+D66+D76+D82+D98+D102+D106+D110</f>
        <v>26031.048000000003</v>
      </c>
      <c r="E8" s="13"/>
    </row>
    <row r="9" spans="1:5" ht="51.75" thickBot="1">
      <c r="A9" s="16" t="s">
        <v>29</v>
      </c>
      <c r="B9" s="87" t="s">
        <v>246</v>
      </c>
      <c r="C9" s="87" t="s">
        <v>242</v>
      </c>
      <c r="D9" s="82">
        <f>D10+D17+D22+D25+D28+D38+D41+D46+D51+D54</f>
        <v>12582.402000000002</v>
      </c>
      <c r="E9" s="13"/>
    </row>
    <row r="10" spans="1:5" ht="51.75" thickBot="1">
      <c r="A10" s="15" t="s">
        <v>119</v>
      </c>
      <c r="B10" s="88" t="s">
        <v>247</v>
      </c>
      <c r="C10" s="88" t="s">
        <v>242</v>
      </c>
      <c r="D10" s="83">
        <f>D11+D13</f>
        <v>5291.9</v>
      </c>
      <c r="E10" s="13"/>
    </row>
    <row r="11" spans="1:5" ht="15.75" thickBot="1">
      <c r="A11" s="130" t="s">
        <v>31</v>
      </c>
      <c r="B11" s="127" t="s">
        <v>248</v>
      </c>
      <c r="C11" s="127" t="s">
        <v>242</v>
      </c>
      <c r="D11" s="128">
        <f>D12</f>
        <v>1080.4000000000001</v>
      </c>
      <c r="E11" s="13"/>
    </row>
    <row r="12" spans="1:5" ht="64.5" thickBot="1">
      <c r="A12" s="130" t="s">
        <v>48</v>
      </c>
      <c r="B12" s="127" t="s">
        <v>248</v>
      </c>
      <c r="C12" s="127">
        <v>100</v>
      </c>
      <c r="D12" s="128">
        <v>1080.4000000000001</v>
      </c>
      <c r="E12" s="13"/>
    </row>
    <row r="13" spans="1:5" ht="15.75" thickBot="1">
      <c r="A13" s="130" t="s">
        <v>34</v>
      </c>
      <c r="B13" s="127" t="s">
        <v>249</v>
      </c>
      <c r="C13" s="127" t="s">
        <v>242</v>
      </c>
      <c r="D13" s="128">
        <f>D14+D15+D16</f>
        <v>4211.5</v>
      </c>
      <c r="E13" s="13"/>
    </row>
    <row r="14" spans="1:5" ht="64.5" thickBot="1">
      <c r="A14" s="130" t="s">
        <v>120</v>
      </c>
      <c r="B14" s="127" t="s">
        <v>249</v>
      </c>
      <c r="C14" s="127">
        <v>100</v>
      </c>
      <c r="D14" s="128">
        <v>4120.5</v>
      </c>
      <c r="E14" s="13"/>
    </row>
    <row r="15" spans="1:5" ht="26.25" thickBot="1">
      <c r="A15" s="130" t="s">
        <v>121</v>
      </c>
      <c r="B15" s="127" t="s">
        <v>249</v>
      </c>
      <c r="C15" s="127">
        <v>200</v>
      </c>
      <c r="D15" s="128">
        <v>70</v>
      </c>
      <c r="E15" s="13"/>
    </row>
    <row r="16" spans="1:5" ht="15.75" thickBot="1">
      <c r="A16" s="130" t="s">
        <v>41</v>
      </c>
      <c r="B16" s="127" t="s">
        <v>249</v>
      </c>
      <c r="C16" s="127">
        <v>800</v>
      </c>
      <c r="D16" s="128">
        <v>21</v>
      </c>
      <c r="E16" s="13"/>
    </row>
    <row r="17" spans="1:5" ht="26.25" thickBot="1">
      <c r="A17" s="130" t="s">
        <v>44</v>
      </c>
      <c r="B17" s="127" t="s">
        <v>250</v>
      </c>
      <c r="C17" s="127" t="s">
        <v>242</v>
      </c>
      <c r="D17" s="128">
        <f>D18+D20</f>
        <v>901.94999999999993</v>
      </c>
      <c r="E17" s="13"/>
    </row>
    <row r="18" spans="1:5" ht="26.25" thickBot="1">
      <c r="A18" s="130" t="s">
        <v>122</v>
      </c>
      <c r="B18" s="127" t="s">
        <v>251</v>
      </c>
      <c r="C18" s="127" t="s">
        <v>242</v>
      </c>
      <c r="D18" s="128">
        <f>D19</f>
        <v>601.29999999999995</v>
      </c>
      <c r="E18" s="13"/>
    </row>
    <row r="19" spans="1:5" ht="64.5" thickBot="1">
      <c r="A19" s="130" t="s">
        <v>123</v>
      </c>
      <c r="B19" s="127" t="s">
        <v>251</v>
      </c>
      <c r="C19" s="127">
        <v>100</v>
      </c>
      <c r="D19" s="128">
        <v>601.29999999999995</v>
      </c>
      <c r="E19" s="13"/>
    </row>
    <row r="20" spans="1:5" ht="26.25" thickBot="1">
      <c r="A20" s="130" t="s">
        <v>46</v>
      </c>
      <c r="B20" s="127" t="s">
        <v>252</v>
      </c>
      <c r="C20" s="127" t="s">
        <v>242</v>
      </c>
      <c r="D20" s="128">
        <f>D21</f>
        <v>300.64999999999998</v>
      </c>
      <c r="E20" s="13"/>
    </row>
    <row r="21" spans="1:5" ht="64.5" thickBot="1">
      <c r="A21" s="130" t="s">
        <v>123</v>
      </c>
      <c r="B21" s="127" t="s">
        <v>253</v>
      </c>
      <c r="C21" s="127">
        <v>100</v>
      </c>
      <c r="D21" s="128">
        <v>300.64999999999998</v>
      </c>
      <c r="E21" s="13"/>
    </row>
    <row r="22" spans="1:5" ht="15.75" thickBot="1">
      <c r="A22" s="130" t="s">
        <v>124</v>
      </c>
      <c r="B22" s="127" t="s">
        <v>254</v>
      </c>
      <c r="C22" s="127" t="s">
        <v>242</v>
      </c>
      <c r="D22" s="128">
        <f>D23+D24</f>
        <v>1758</v>
      </c>
      <c r="E22" s="13"/>
    </row>
    <row r="23" spans="1:5" ht="64.5" thickBot="1">
      <c r="A23" s="130" t="s">
        <v>125</v>
      </c>
      <c r="B23" s="127" t="s">
        <v>254</v>
      </c>
      <c r="C23" s="127">
        <v>100</v>
      </c>
      <c r="D23" s="128">
        <v>773</v>
      </c>
      <c r="E23" s="13"/>
    </row>
    <row r="24" spans="1:5" ht="26.25" thickBot="1">
      <c r="A24" s="130" t="s">
        <v>126</v>
      </c>
      <c r="B24" s="127" t="s">
        <v>254</v>
      </c>
      <c r="C24" s="127">
        <v>200</v>
      </c>
      <c r="D24" s="128">
        <v>985</v>
      </c>
      <c r="E24" s="13"/>
    </row>
    <row r="25" spans="1:5" ht="15.75" thickBot="1">
      <c r="A25" s="130" t="s">
        <v>40</v>
      </c>
      <c r="B25" s="127" t="s">
        <v>255</v>
      </c>
      <c r="C25" s="127" t="s">
        <v>242</v>
      </c>
      <c r="D25" s="128">
        <f>D27</f>
        <v>145.35</v>
      </c>
      <c r="E25" s="13"/>
    </row>
    <row r="26" spans="1:5" ht="26.25" thickBot="1">
      <c r="A26" s="130" t="s">
        <v>127</v>
      </c>
      <c r="B26" s="127" t="s">
        <v>256</v>
      </c>
      <c r="C26" s="127" t="s">
        <v>242</v>
      </c>
      <c r="D26" s="128">
        <f>D27</f>
        <v>145.35</v>
      </c>
      <c r="E26" s="13"/>
    </row>
    <row r="27" spans="1:5" ht="15.75" thickBot="1">
      <c r="A27" s="130" t="s">
        <v>128</v>
      </c>
      <c r="B27" s="127" t="s">
        <v>256</v>
      </c>
      <c r="C27" s="127">
        <v>300</v>
      </c>
      <c r="D27" s="128">
        <v>145.35</v>
      </c>
      <c r="E27" s="13"/>
    </row>
    <row r="28" spans="1:5" ht="15.75" thickBot="1">
      <c r="A28" s="131" t="s">
        <v>88</v>
      </c>
      <c r="B28" s="132" t="s">
        <v>257</v>
      </c>
      <c r="C28" s="132" t="s">
        <v>242</v>
      </c>
      <c r="D28" s="133">
        <f>D29+D31+D33+D35</f>
        <v>3995.8040000000001</v>
      </c>
      <c r="E28" s="13"/>
    </row>
    <row r="29" spans="1:5" ht="15.75" thickBot="1">
      <c r="A29" s="130" t="s">
        <v>92</v>
      </c>
      <c r="B29" s="127" t="s">
        <v>258</v>
      </c>
      <c r="C29" s="127" t="s">
        <v>242</v>
      </c>
      <c r="D29" s="128">
        <f>D30</f>
        <v>1306.704</v>
      </c>
      <c r="E29" s="13"/>
    </row>
    <row r="30" spans="1:5" ht="26.25" thickBot="1">
      <c r="A30" s="130" t="s">
        <v>129</v>
      </c>
      <c r="B30" s="127" t="s">
        <v>258</v>
      </c>
      <c r="C30" s="127">
        <v>200</v>
      </c>
      <c r="D30" s="128">
        <v>1306.704</v>
      </c>
      <c r="E30" s="13"/>
    </row>
    <row r="31" spans="1:5" ht="15.75" thickBot="1">
      <c r="A31" s="130" t="s">
        <v>93</v>
      </c>
      <c r="B31" s="127" t="s">
        <v>259</v>
      </c>
      <c r="C31" s="127" t="s">
        <v>242</v>
      </c>
      <c r="D31" s="128">
        <f>D32</f>
        <v>165</v>
      </c>
      <c r="E31" s="13"/>
    </row>
    <row r="32" spans="1:5" ht="26.25" thickBot="1">
      <c r="A32" s="130" t="s">
        <v>130</v>
      </c>
      <c r="B32" s="127" t="s">
        <v>259</v>
      </c>
      <c r="C32" s="127">
        <v>200</v>
      </c>
      <c r="D32" s="128">
        <v>165</v>
      </c>
      <c r="E32" s="13"/>
    </row>
    <row r="33" spans="1:7" ht="15.75" thickBot="1">
      <c r="A33" s="130" t="s">
        <v>95</v>
      </c>
      <c r="B33" s="127" t="s">
        <v>260</v>
      </c>
      <c r="C33" s="127" t="s">
        <v>242</v>
      </c>
      <c r="D33" s="128">
        <f>D34</f>
        <v>602.70000000000005</v>
      </c>
      <c r="E33" s="13"/>
    </row>
    <row r="34" spans="1:7" ht="64.5" thickBot="1">
      <c r="A34" s="130" t="s">
        <v>123</v>
      </c>
      <c r="B34" s="127" t="s">
        <v>260</v>
      </c>
      <c r="C34" s="127">
        <v>100</v>
      </c>
      <c r="D34" s="128">
        <v>602.70000000000005</v>
      </c>
      <c r="E34" s="13"/>
    </row>
    <row r="35" spans="1:7" ht="15.75" thickBot="1">
      <c r="A35" s="130" t="s">
        <v>96</v>
      </c>
      <c r="B35" s="127" t="s">
        <v>261</v>
      </c>
      <c r="C35" s="127" t="s">
        <v>242</v>
      </c>
      <c r="D35" s="128">
        <f>D36+D37</f>
        <v>1921.3999999999999</v>
      </c>
      <c r="E35" s="13"/>
    </row>
    <row r="36" spans="1:7" ht="64.5" thickBot="1">
      <c r="A36" s="130" t="s">
        <v>125</v>
      </c>
      <c r="B36" s="127" t="s">
        <v>261</v>
      </c>
      <c r="C36" s="127">
        <v>100</v>
      </c>
      <c r="D36" s="128">
        <v>1202.5999999999999</v>
      </c>
      <c r="E36" s="13"/>
    </row>
    <row r="37" spans="1:7" ht="26.25" thickBot="1">
      <c r="A37" s="130" t="s">
        <v>49</v>
      </c>
      <c r="B37" s="127" t="s">
        <v>261</v>
      </c>
      <c r="C37" s="127">
        <v>200</v>
      </c>
      <c r="D37" s="128">
        <v>718.8</v>
      </c>
      <c r="E37" s="13"/>
    </row>
    <row r="38" spans="1:7" ht="15.75" thickBot="1">
      <c r="A38" s="131" t="s">
        <v>40</v>
      </c>
      <c r="B38" s="132" t="s">
        <v>282</v>
      </c>
      <c r="C38" s="132" t="s">
        <v>242</v>
      </c>
      <c r="D38" s="133">
        <f>D40</f>
        <v>50</v>
      </c>
      <c r="E38" s="13"/>
    </row>
    <row r="39" spans="1:7" ht="15.75" thickBot="1">
      <c r="A39" s="130" t="s">
        <v>38</v>
      </c>
      <c r="B39" s="127" t="s">
        <v>283</v>
      </c>
      <c r="C39" s="127" t="s">
        <v>242</v>
      </c>
      <c r="D39" s="128">
        <f>D40</f>
        <v>50</v>
      </c>
      <c r="E39" s="13"/>
    </row>
    <row r="40" spans="1:7" ht="15.75" thickBot="1">
      <c r="A40" s="130" t="s">
        <v>37</v>
      </c>
      <c r="B40" s="127" t="s">
        <v>283</v>
      </c>
      <c r="C40" s="127">
        <v>800</v>
      </c>
      <c r="D40" s="128">
        <v>50</v>
      </c>
      <c r="E40" s="13"/>
    </row>
    <row r="41" spans="1:7" ht="51.75" thickBot="1">
      <c r="A41" s="131" t="s">
        <v>108</v>
      </c>
      <c r="B41" s="132" t="s">
        <v>284</v>
      </c>
      <c r="C41" s="132" t="s">
        <v>242</v>
      </c>
      <c r="D41" s="133">
        <f>D42+D44</f>
        <v>95.929999999999993</v>
      </c>
      <c r="E41" s="13"/>
    </row>
    <row r="42" spans="1:7" ht="15.75" thickBot="1">
      <c r="A42" s="130" t="s">
        <v>131</v>
      </c>
      <c r="B42" s="127" t="s">
        <v>309</v>
      </c>
      <c r="C42" s="127" t="s">
        <v>242</v>
      </c>
      <c r="D42" s="128">
        <f>D43</f>
        <v>79.099999999999994</v>
      </c>
      <c r="E42" s="232"/>
      <c r="F42" s="233"/>
      <c r="G42" s="233"/>
    </row>
    <row r="43" spans="1:7" ht="26.25" thickBot="1">
      <c r="A43" s="130" t="s">
        <v>49</v>
      </c>
      <c r="B43" s="127" t="s">
        <v>309</v>
      </c>
      <c r="C43" s="127">
        <v>200</v>
      </c>
      <c r="D43" s="128">
        <v>79.099999999999994</v>
      </c>
      <c r="E43" s="232"/>
      <c r="F43" s="233"/>
      <c r="G43" s="233"/>
    </row>
    <row r="44" spans="1:7" ht="51.75" thickBot="1">
      <c r="A44" s="130" t="s">
        <v>109</v>
      </c>
      <c r="B44" s="127" t="s">
        <v>310</v>
      </c>
      <c r="C44" s="127" t="s">
        <v>242</v>
      </c>
      <c r="D44" s="128">
        <f>D45</f>
        <v>16.829999999999998</v>
      </c>
      <c r="E44" s="232"/>
      <c r="F44" s="233"/>
    </row>
    <row r="45" spans="1:7" ht="26.25" thickBot="1">
      <c r="A45" s="130" t="s">
        <v>49</v>
      </c>
      <c r="B45" s="127" t="s">
        <v>262</v>
      </c>
      <c r="C45" s="127">
        <v>200</v>
      </c>
      <c r="D45" s="128">
        <v>16.829999999999998</v>
      </c>
      <c r="E45" s="13"/>
    </row>
    <row r="46" spans="1:7" ht="26.25" thickBot="1">
      <c r="A46" s="131" t="s">
        <v>59</v>
      </c>
      <c r="B46" s="132" t="s">
        <v>90</v>
      </c>
      <c r="C46" s="132" t="s">
        <v>242</v>
      </c>
      <c r="D46" s="133">
        <f>D47+D49</f>
        <v>1.1679999999999999</v>
      </c>
      <c r="E46" s="13"/>
    </row>
    <row r="47" spans="1:7" ht="26.25" thickBot="1">
      <c r="A47" s="130" t="s">
        <v>91</v>
      </c>
      <c r="B47" s="127" t="s">
        <v>319</v>
      </c>
      <c r="C47" s="127" t="s">
        <v>242</v>
      </c>
      <c r="D47" s="128">
        <f>D48</f>
        <v>1</v>
      </c>
      <c r="E47" s="118"/>
    </row>
    <row r="48" spans="1:7" ht="26.25" thickBot="1">
      <c r="A48" s="130" t="s">
        <v>49</v>
      </c>
      <c r="B48" s="127" t="s">
        <v>319</v>
      </c>
      <c r="C48" s="127">
        <v>200</v>
      </c>
      <c r="D48" s="128">
        <v>1</v>
      </c>
      <c r="E48" s="118"/>
    </row>
    <row r="49" spans="1:7" ht="64.5" thickBot="1">
      <c r="A49" s="130" t="s">
        <v>110</v>
      </c>
      <c r="B49" s="127" t="s">
        <v>111</v>
      </c>
      <c r="C49" s="127" t="s">
        <v>242</v>
      </c>
      <c r="D49" s="128">
        <f>D50</f>
        <v>0.16800000000000001</v>
      </c>
      <c r="E49" s="13"/>
    </row>
    <row r="50" spans="1:7" ht="26.25" thickBot="1">
      <c r="A50" s="130" t="s">
        <v>49</v>
      </c>
      <c r="B50" s="127" t="s">
        <v>311</v>
      </c>
      <c r="C50" s="127">
        <v>200</v>
      </c>
      <c r="D50" s="128">
        <v>0.16800000000000001</v>
      </c>
      <c r="E50" s="232"/>
      <c r="F50" s="233"/>
    </row>
    <row r="51" spans="1:7" ht="39" thickBot="1">
      <c r="A51" s="131" t="s">
        <v>50</v>
      </c>
      <c r="B51" s="132" t="s">
        <v>263</v>
      </c>
      <c r="C51" s="132" t="s">
        <v>242</v>
      </c>
      <c r="D51" s="133">
        <f>D53</f>
        <v>3.7</v>
      </c>
      <c r="E51" s="13"/>
    </row>
    <row r="52" spans="1:7" ht="26.25" thickBot="1">
      <c r="A52" s="130" t="s">
        <v>51</v>
      </c>
      <c r="B52" s="127" t="s">
        <v>312</v>
      </c>
      <c r="C52" s="127" t="s">
        <v>242</v>
      </c>
      <c r="D52" s="128">
        <f>D53</f>
        <v>3.7</v>
      </c>
      <c r="E52" s="118"/>
    </row>
    <row r="53" spans="1:7" ht="26.25" thickBot="1">
      <c r="A53" s="130" t="s">
        <v>49</v>
      </c>
      <c r="B53" s="127" t="s">
        <v>312</v>
      </c>
      <c r="C53" s="127">
        <v>200</v>
      </c>
      <c r="D53" s="128">
        <v>3.7</v>
      </c>
      <c r="E53" s="118"/>
    </row>
    <row r="54" spans="1:7" ht="26.25" thickBot="1">
      <c r="A54" s="131" t="s">
        <v>64</v>
      </c>
      <c r="B54" s="132" t="s">
        <v>265</v>
      </c>
      <c r="C54" s="132">
        <v>0</v>
      </c>
      <c r="D54" s="133">
        <f>D55</f>
        <v>338.6</v>
      </c>
      <c r="E54" s="13"/>
    </row>
    <row r="55" spans="1:7" ht="26.25" thickBot="1">
      <c r="A55" s="130" t="s">
        <v>65</v>
      </c>
      <c r="B55" s="127" t="s">
        <v>313</v>
      </c>
      <c r="C55" s="127" t="s">
        <v>242</v>
      </c>
      <c r="D55" s="128">
        <v>338.6</v>
      </c>
      <c r="E55" s="13"/>
      <c r="F55" s="233"/>
      <c r="G55" s="233"/>
    </row>
    <row r="56" spans="1:7" ht="64.5" thickBot="1">
      <c r="A56" s="130" t="s">
        <v>123</v>
      </c>
      <c r="B56" s="127" t="s">
        <v>313</v>
      </c>
      <c r="C56" s="127">
        <v>100</v>
      </c>
      <c r="D56" s="128">
        <v>288.8</v>
      </c>
      <c r="E56" s="13"/>
      <c r="F56" s="233"/>
      <c r="G56" s="233"/>
    </row>
    <row r="57" spans="1:7" ht="25.5" customHeight="1" thickBot="1">
      <c r="A57" s="130" t="s">
        <v>49</v>
      </c>
      <c r="B57" s="127" t="s">
        <v>313</v>
      </c>
      <c r="C57" s="127">
        <v>200</v>
      </c>
      <c r="D57" s="128">
        <v>49.8</v>
      </c>
      <c r="E57" s="13"/>
      <c r="F57" s="233"/>
      <c r="G57" s="233"/>
    </row>
    <row r="58" spans="1:7" ht="1.5" hidden="1" customHeight="1" thickBot="1">
      <c r="A58" s="131"/>
      <c r="B58" s="132"/>
      <c r="C58" s="132"/>
      <c r="D58" s="133"/>
      <c r="E58" s="13"/>
    </row>
    <row r="59" spans="1:7" ht="1.5" hidden="1" customHeight="1" thickBot="1">
      <c r="A59" s="130"/>
      <c r="B59" s="127"/>
      <c r="C59" s="127"/>
      <c r="D59" s="128"/>
      <c r="E59" s="117"/>
    </row>
    <row r="60" spans="1:7" ht="15.75" hidden="1" thickBot="1">
      <c r="A60" s="134"/>
      <c r="B60" s="127"/>
      <c r="C60" s="127"/>
      <c r="D60" s="128"/>
      <c r="E60" s="13"/>
    </row>
    <row r="61" spans="1:7" ht="15.75" hidden="1" thickBot="1">
      <c r="A61" s="135"/>
      <c r="B61" s="127"/>
      <c r="C61" s="127"/>
      <c r="D61" s="128"/>
      <c r="E61" s="13"/>
    </row>
    <row r="62" spans="1:7" ht="51.75" thickBot="1">
      <c r="A62" s="131" t="s">
        <v>132</v>
      </c>
      <c r="B62" s="132" t="s">
        <v>267</v>
      </c>
      <c r="C62" s="132" t="s">
        <v>242</v>
      </c>
      <c r="D62" s="133">
        <f>D65</f>
        <v>10</v>
      </c>
      <c r="E62" s="13"/>
    </row>
    <row r="63" spans="1:7" ht="15.75" thickBot="1">
      <c r="A63" s="130" t="s">
        <v>40</v>
      </c>
      <c r="B63" s="127" t="s">
        <v>268</v>
      </c>
      <c r="C63" s="127" t="s">
        <v>242</v>
      </c>
      <c r="D63" s="128">
        <f>D65</f>
        <v>10</v>
      </c>
      <c r="E63" s="13"/>
    </row>
    <row r="64" spans="1:7" ht="51.75" thickBot="1">
      <c r="A64" s="130" t="s">
        <v>54</v>
      </c>
      <c r="B64" s="127" t="s">
        <v>269</v>
      </c>
      <c r="C64" s="127" t="s">
        <v>242</v>
      </c>
      <c r="D64" s="128">
        <f>D65</f>
        <v>10</v>
      </c>
      <c r="E64" s="13"/>
    </row>
    <row r="65" spans="1:5" ht="26.25" thickBot="1">
      <c r="A65" s="130" t="s">
        <v>49</v>
      </c>
      <c r="B65" s="127" t="s">
        <v>269</v>
      </c>
      <c r="C65" s="127">
        <v>200</v>
      </c>
      <c r="D65" s="128">
        <v>10</v>
      </c>
      <c r="E65" s="13"/>
    </row>
    <row r="66" spans="1:5" ht="64.5" thickBot="1">
      <c r="A66" s="131" t="s">
        <v>133</v>
      </c>
      <c r="B66" s="132" t="s">
        <v>270</v>
      </c>
      <c r="C66" s="132" t="s">
        <v>242</v>
      </c>
      <c r="D66" s="133">
        <f>D67+D70+D73</f>
        <v>54.65</v>
      </c>
      <c r="E66" s="13"/>
    </row>
    <row r="67" spans="1:5" ht="15.75" thickBot="1">
      <c r="A67" s="130" t="s">
        <v>40</v>
      </c>
      <c r="B67" s="127" t="s">
        <v>271</v>
      </c>
      <c r="C67" s="127" t="s">
        <v>242</v>
      </c>
      <c r="D67" s="136">
        <f>D69</f>
        <v>54.65</v>
      </c>
      <c r="E67" s="13"/>
    </row>
    <row r="68" spans="1:5" ht="15.75" thickBot="1">
      <c r="A68" s="130" t="s">
        <v>56</v>
      </c>
      <c r="B68" s="127" t="s">
        <v>272</v>
      </c>
      <c r="C68" s="127" t="s">
        <v>242</v>
      </c>
      <c r="D68" s="136">
        <f>D69</f>
        <v>54.65</v>
      </c>
      <c r="E68" s="13"/>
    </row>
    <row r="69" spans="1:5" ht="26.25" thickBot="1">
      <c r="A69" s="130" t="s">
        <v>49</v>
      </c>
      <c r="B69" s="127" t="s">
        <v>272</v>
      </c>
      <c r="C69" s="137">
        <v>200</v>
      </c>
      <c r="D69" s="136">
        <v>54.65</v>
      </c>
      <c r="E69" s="13"/>
    </row>
    <row r="70" spans="1:5" ht="1.5" hidden="1" customHeight="1" thickBot="1">
      <c r="A70" s="130"/>
      <c r="B70" s="137"/>
      <c r="C70" s="137"/>
      <c r="D70" s="136"/>
      <c r="E70" s="13"/>
    </row>
    <row r="71" spans="1:5" ht="15.75" hidden="1" thickBot="1">
      <c r="A71" s="130"/>
      <c r="B71" s="137"/>
      <c r="C71" s="137"/>
      <c r="D71" s="136"/>
      <c r="E71" s="236"/>
    </row>
    <row r="72" spans="1:5" ht="15.75" hidden="1" thickBot="1">
      <c r="A72" s="130"/>
      <c r="B72" s="137"/>
      <c r="C72" s="137"/>
      <c r="D72" s="136"/>
      <c r="E72" s="236"/>
    </row>
    <row r="73" spans="1:5" ht="15.75" hidden="1" thickBot="1">
      <c r="A73" s="130"/>
      <c r="B73" s="137"/>
      <c r="C73" s="137"/>
      <c r="D73" s="136"/>
      <c r="E73" s="236"/>
    </row>
    <row r="74" spans="1:5" ht="15.75" hidden="1" thickBot="1">
      <c r="A74" s="130"/>
      <c r="B74" s="127"/>
      <c r="C74" s="137"/>
      <c r="D74" s="136"/>
      <c r="E74" s="236"/>
    </row>
    <row r="75" spans="1:5" ht="15.75" hidden="1" thickBot="1">
      <c r="A75" s="130"/>
      <c r="B75" s="127"/>
      <c r="C75" s="137"/>
      <c r="D75" s="136"/>
      <c r="E75" s="236"/>
    </row>
    <row r="76" spans="1:5" ht="39" thickBot="1">
      <c r="A76" s="131" t="s">
        <v>101</v>
      </c>
      <c r="B76" s="132" t="s">
        <v>273</v>
      </c>
      <c r="C76" s="132" t="s">
        <v>242</v>
      </c>
      <c r="D76" s="133">
        <f>D77</f>
        <v>150</v>
      </c>
      <c r="E76" s="13"/>
    </row>
    <row r="77" spans="1:5" ht="15.75" thickBot="1">
      <c r="A77" s="130" t="s">
        <v>40</v>
      </c>
      <c r="B77" s="127" t="s">
        <v>322</v>
      </c>
      <c r="C77" s="127" t="s">
        <v>242</v>
      </c>
      <c r="D77" s="128">
        <f>D78+D80</f>
        <v>150</v>
      </c>
      <c r="E77" s="230"/>
    </row>
    <row r="78" spans="1:5" ht="15.75" thickBot="1">
      <c r="A78" s="130" t="s">
        <v>102</v>
      </c>
      <c r="B78" s="127" t="s">
        <v>324</v>
      </c>
      <c r="C78" s="127" t="s">
        <v>242</v>
      </c>
      <c r="D78" s="128">
        <f>D79</f>
        <v>50</v>
      </c>
      <c r="E78" s="231"/>
    </row>
    <row r="79" spans="1:5" ht="26.25" thickBot="1">
      <c r="A79" s="130" t="s">
        <v>104</v>
      </c>
      <c r="B79" s="127" t="s">
        <v>324</v>
      </c>
      <c r="C79" s="127">
        <v>200</v>
      </c>
      <c r="D79" s="128">
        <v>50</v>
      </c>
      <c r="E79" s="231"/>
    </row>
    <row r="80" spans="1:5" ht="39" thickBot="1">
      <c r="A80" s="130" t="s">
        <v>134</v>
      </c>
      <c r="B80" s="127" t="s">
        <v>325</v>
      </c>
      <c r="C80" s="127" t="s">
        <v>242</v>
      </c>
      <c r="D80" s="128">
        <f>D81</f>
        <v>100</v>
      </c>
      <c r="E80" s="231"/>
    </row>
    <row r="81" spans="1:9" ht="26.25" thickBot="1">
      <c r="A81" s="130" t="s">
        <v>323</v>
      </c>
      <c r="B81" s="127" t="s">
        <v>325</v>
      </c>
      <c r="C81" s="127">
        <v>200</v>
      </c>
      <c r="D81" s="128">
        <v>100</v>
      </c>
      <c r="E81" s="231"/>
    </row>
    <row r="82" spans="1:9" ht="51.75" thickBot="1">
      <c r="A82" s="131" t="s">
        <v>80</v>
      </c>
      <c r="B82" s="132" t="s">
        <v>274</v>
      </c>
      <c r="C82" s="132" t="s">
        <v>242</v>
      </c>
      <c r="D82" s="138">
        <f>D83</f>
        <v>2005.8980000000001</v>
      </c>
      <c r="E82" s="13"/>
    </row>
    <row r="83" spans="1:9" ht="15.75" thickBot="1">
      <c r="A83" s="130" t="s">
        <v>40</v>
      </c>
      <c r="B83" s="127" t="s">
        <v>275</v>
      </c>
      <c r="C83" s="127" t="s">
        <v>242</v>
      </c>
      <c r="D83" s="136">
        <f>D84+D86+D89+D93+D96</f>
        <v>2005.8980000000001</v>
      </c>
      <c r="E83" s="13"/>
    </row>
    <row r="84" spans="1:9" ht="26.25" thickBot="1">
      <c r="A84" s="130" t="s">
        <v>87</v>
      </c>
      <c r="B84" s="127" t="s">
        <v>276</v>
      </c>
      <c r="C84" s="127" t="s">
        <v>242</v>
      </c>
      <c r="D84" s="136">
        <f>D85</f>
        <v>990</v>
      </c>
      <c r="E84" s="13"/>
    </row>
    <row r="85" spans="1:9" ht="26.25" thickBot="1">
      <c r="A85" s="130" t="s">
        <v>49</v>
      </c>
      <c r="B85" s="127" t="s">
        <v>276</v>
      </c>
      <c r="C85" s="127">
        <v>200</v>
      </c>
      <c r="D85" s="136">
        <v>990</v>
      </c>
      <c r="E85" s="13"/>
    </row>
    <row r="86" spans="1:9" ht="26.25" thickBot="1">
      <c r="A86" s="130" t="s">
        <v>135</v>
      </c>
      <c r="B86" s="127" t="s">
        <v>277</v>
      </c>
      <c r="C86" s="127" t="s">
        <v>242</v>
      </c>
      <c r="D86" s="128">
        <f>D87+D88</f>
        <v>200</v>
      </c>
      <c r="E86" s="13"/>
    </row>
    <row r="87" spans="1:9" ht="26.25" thickBot="1">
      <c r="A87" s="130" t="s">
        <v>136</v>
      </c>
      <c r="B87" s="127" t="s">
        <v>277</v>
      </c>
      <c r="C87" s="127">
        <v>200</v>
      </c>
      <c r="D87" s="128">
        <v>195</v>
      </c>
      <c r="E87" s="13"/>
    </row>
    <row r="88" spans="1:9" ht="15.75" thickBot="1">
      <c r="A88" s="130" t="s">
        <v>37</v>
      </c>
      <c r="B88" s="127" t="s">
        <v>277</v>
      </c>
      <c r="C88" s="127">
        <v>800</v>
      </c>
      <c r="D88" s="128">
        <v>5</v>
      </c>
      <c r="E88" s="13"/>
    </row>
    <row r="89" spans="1:9" ht="15.75" thickBot="1">
      <c r="A89" s="130" t="s">
        <v>40</v>
      </c>
      <c r="B89" s="127" t="s">
        <v>278</v>
      </c>
      <c r="C89" s="127" t="s">
        <v>242</v>
      </c>
      <c r="D89" s="136">
        <f>D91</f>
        <v>214.7</v>
      </c>
      <c r="E89" s="109"/>
      <c r="I89" s="115"/>
    </row>
    <row r="90" spans="1:9" ht="26.25" thickBot="1">
      <c r="A90" s="130" t="s">
        <v>98</v>
      </c>
      <c r="B90" s="127" t="s">
        <v>326</v>
      </c>
      <c r="C90" s="127" t="s">
        <v>242</v>
      </c>
      <c r="D90" s="136">
        <f>D91</f>
        <v>214.7</v>
      </c>
      <c r="E90" s="13"/>
    </row>
    <row r="91" spans="1:9" ht="26.25" thickBot="1">
      <c r="A91" s="130" t="s">
        <v>49</v>
      </c>
      <c r="B91" s="127" t="s">
        <v>326</v>
      </c>
      <c r="C91" s="127">
        <v>200</v>
      </c>
      <c r="D91" s="136">
        <v>214.7</v>
      </c>
      <c r="E91" s="13"/>
    </row>
    <row r="92" spans="1:9" ht="0.75" customHeight="1" thickBot="1">
      <c r="A92" s="130"/>
      <c r="B92" s="127"/>
      <c r="C92" s="127"/>
      <c r="D92" s="136"/>
      <c r="E92" s="109"/>
    </row>
    <row r="93" spans="1:9" ht="26.25" thickBot="1">
      <c r="A93" s="130" t="s">
        <v>306</v>
      </c>
      <c r="B93" s="127" t="s">
        <v>320</v>
      </c>
      <c r="C93" s="127" t="s">
        <v>242</v>
      </c>
      <c r="D93" s="136">
        <f>D94</f>
        <v>501.19799999999998</v>
      </c>
      <c r="E93" s="108"/>
    </row>
    <row r="94" spans="1:9" ht="24.75" customHeight="1" thickBot="1">
      <c r="A94" s="130" t="s">
        <v>49</v>
      </c>
      <c r="B94" s="127" t="s">
        <v>320</v>
      </c>
      <c r="C94" s="127" t="s">
        <v>307</v>
      </c>
      <c r="D94" s="136">
        <v>501.19799999999998</v>
      </c>
      <c r="E94" s="108"/>
    </row>
    <row r="95" spans="1:9" ht="15.75" hidden="1" thickBot="1">
      <c r="A95" s="130"/>
      <c r="B95" s="127"/>
      <c r="C95" s="127"/>
      <c r="D95" s="136"/>
      <c r="E95" s="108"/>
    </row>
    <row r="96" spans="1:9" ht="26.25" thickBot="1">
      <c r="A96" s="130" t="s">
        <v>308</v>
      </c>
      <c r="B96" s="127" t="s">
        <v>321</v>
      </c>
      <c r="C96" s="127" t="s">
        <v>242</v>
      </c>
      <c r="D96" s="136">
        <f>D97</f>
        <v>100</v>
      </c>
      <c r="E96" s="108"/>
    </row>
    <row r="97" spans="1:5" ht="26.25" thickBot="1">
      <c r="A97" s="130" t="s">
        <v>49</v>
      </c>
      <c r="B97" s="127" t="s">
        <v>321</v>
      </c>
      <c r="C97" s="127" t="s">
        <v>307</v>
      </c>
      <c r="D97" s="136">
        <v>100</v>
      </c>
      <c r="E97" s="108"/>
    </row>
    <row r="98" spans="1:5" ht="39" thickBot="1">
      <c r="A98" s="131" t="s">
        <v>137</v>
      </c>
      <c r="B98" s="132" t="s">
        <v>279</v>
      </c>
      <c r="C98" s="132" t="s">
        <v>242</v>
      </c>
      <c r="D98" s="133">
        <f>D101</f>
        <v>140</v>
      </c>
      <c r="E98" s="13"/>
    </row>
    <row r="99" spans="1:5" ht="15.75" thickBot="1">
      <c r="A99" s="130" t="s">
        <v>40</v>
      </c>
      <c r="B99" s="127" t="s">
        <v>280</v>
      </c>
      <c r="C99" s="127" t="s">
        <v>242</v>
      </c>
      <c r="D99" s="128">
        <f>D101</f>
        <v>140</v>
      </c>
      <c r="E99" s="13"/>
    </row>
    <row r="100" spans="1:5" ht="26.25" thickBot="1">
      <c r="A100" s="130" t="s">
        <v>69</v>
      </c>
      <c r="B100" s="127" t="s">
        <v>281</v>
      </c>
      <c r="C100" s="127" t="s">
        <v>242</v>
      </c>
      <c r="D100" s="128">
        <f>D101</f>
        <v>140</v>
      </c>
      <c r="E100" s="13"/>
    </row>
    <row r="101" spans="1:5" ht="26.25" thickBot="1">
      <c r="A101" s="130" t="s">
        <v>49</v>
      </c>
      <c r="B101" s="127" t="s">
        <v>281</v>
      </c>
      <c r="C101" s="127">
        <v>200</v>
      </c>
      <c r="D101" s="128">
        <v>140</v>
      </c>
      <c r="E101" s="13"/>
    </row>
    <row r="102" spans="1:5" ht="64.5" thickBot="1">
      <c r="A102" s="131" t="s">
        <v>138</v>
      </c>
      <c r="B102" s="132">
        <v>1000000000</v>
      </c>
      <c r="C102" s="132" t="s">
        <v>242</v>
      </c>
      <c r="D102" s="133">
        <f>D105</f>
        <v>150</v>
      </c>
      <c r="E102" s="13"/>
    </row>
    <row r="103" spans="1:5" ht="15.75" thickBot="1">
      <c r="A103" s="130" t="s">
        <v>40</v>
      </c>
      <c r="B103" s="127">
        <v>1000004000</v>
      </c>
      <c r="C103" s="127" t="s">
        <v>242</v>
      </c>
      <c r="D103" s="128">
        <f>D105</f>
        <v>150</v>
      </c>
      <c r="E103" s="13"/>
    </row>
    <row r="104" spans="1:5" ht="15.75" thickBot="1">
      <c r="A104" s="130" t="s">
        <v>85</v>
      </c>
      <c r="B104" s="127">
        <v>1000004090</v>
      </c>
      <c r="C104" s="127" t="s">
        <v>242</v>
      </c>
      <c r="D104" s="128">
        <f>D105</f>
        <v>150</v>
      </c>
      <c r="E104" s="13"/>
    </row>
    <row r="105" spans="1:5" ht="26.25" thickBot="1">
      <c r="A105" s="130" t="s">
        <v>57</v>
      </c>
      <c r="B105" s="127">
        <v>1000004090</v>
      </c>
      <c r="C105" s="127">
        <v>200</v>
      </c>
      <c r="D105" s="128">
        <v>150</v>
      </c>
      <c r="E105" s="13"/>
    </row>
    <row r="106" spans="1:5" ht="51.75" thickBot="1">
      <c r="A106" s="131" t="s">
        <v>139</v>
      </c>
      <c r="B106" s="132">
        <v>1700000000</v>
      </c>
      <c r="C106" s="132" t="s">
        <v>242</v>
      </c>
      <c r="D106" s="133">
        <f>D109</f>
        <v>15</v>
      </c>
      <c r="E106" s="13"/>
    </row>
    <row r="107" spans="1:5" ht="15.75" thickBot="1">
      <c r="A107" s="130" t="s">
        <v>40</v>
      </c>
      <c r="B107" s="127">
        <v>1700004000</v>
      </c>
      <c r="C107" s="127" t="s">
        <v>242</v>
      </c>
      <c r="D107" s="128">
        <f>D109</f>
        <v>15</v>
      </c>
      <c r="E107" s="13"/>
    </row>
    <row r="108" spans="1:5" ht="15.75" thickBot="1">
      <c r="A108" s="130" t="s">
        <v>140</v>
      </c>
      <c r="B108" s="127">
        <v>1700004030</v>
      </c>
      <c r="C108" s="127" t="s">
        <v>242</v>
      </c>
      <c r="D108" s="128">
        <f>D109</f>
        <v>15</v>
      </c>
      <c r="E108" s="13"/>
    </row>
    <row r="109" spans="1:5" ht="26.25" thickBot="1">
      <c r="A109" s="130" t="s">
        <v>136</v>
      </c>
      <c r="B109" s="127">
        <v>1700004030</v>
      </c>
      <c r="C109" s="127">
        <v>600</v>
      </c>
      <c r="D109" s="128">
        <v>15</v>
      </c>
      <c r="E109" s="13"/>
    </row>
    <row r="110" spans="1:5" ht="51.75" thickBot="1">
      <c r="A110" s="131" t="s">
        <v>141</v>
      </c>
      <c r="B110" s="132">
        <v>1900000000</v>
      </c>
      <c r="C110" s="132" t="s">
        <v>242</v>
      </c>
      <c r="D110" s="133">
        <f>D111+D114+D116+D118+D120+D122+D124</f>
        <v>10923.098000000002</v>
      </c>
      <c r="E110" s="13"/>
    </row>
    <row r="111" spans="1:5" ht="15.75" thickBot="1">
      <c r="A111" s="130" t="s">
        <v>40</v>
      </c>
      <c r="B111" s="127">
        <v>1900004000</v>
      </c>
      <c r="C111" s="127" t="s">
        <v>242</v>
      </c>
      <c r="D111" s="128">
        <f>D113</f>
        <v>5784.3</v>
      </c>
      <c r="E111" s="13"/>
    </row>
    <row r="112" spans="1:5" ht="26.25" thickBot="1">
      <c r="A112" s="130" t="s">
        <v>73</v>
      </c>
      <c r="B112" s="127">
        <v>1900004300</v>
      </c>
      <c r="C112" s="127" t="s">
        <v>242</v>
      </c>
      <c r="D112" s="128">
        <f>D113</f>
        <v>5784.3</v>
      </c>
      <c r="E112" s="13"/>
    </row>
    <row r="113" spans="1:5" ht="26.25" thickBot="1">
      <c r="A113" s="130" t="s">
        <v>57</v>
      </c>
      <c r="B113" s="127">
        <v>1900004300</v>
      </c>
      <c r="C113" s="127">
        <v>200</v>
      </c>
      <c r="D113" s="128">
        <v>5784.3</v>
      </c>
      <c r="E113" s="13"/>
    </row>
    <row r="114" spans="1:5" ht="15.75" hidden="1" thickBot="1">
      <c r="A114" s="130"/>
      <c r="B114" s="127"/>
      <c r="C114" s="127"/>
      <c r="D114" s="128"/>
      <c r="E114" s="13"/>
    </row>
    <row r="115" spans="1:5" ht="15.75" hidden="1" thickBot="1">
      <c r="A115" s="130"/>
      <c r="B115" s="127"/>
      <c r="C115" s="127"/>
      <c r="D115" s="128"/>
      <c r="E115" s="13"/>
    </row>
    <row r="116" spans="1:5" ht="64.5" thickBot="1">
      <c r="A116" s="130" t="s">
        <v>74</v>
      </c>
      <c r="B116" s="127" t="s">
        <v>316</v>
      </c>
      <c r="C116" s="127" t="s">
        <v>242</v>
      </c>
      <c r="D116" s="128">
        <f>D117</f>
        <v>179.666</v>
      </c>
      <c r="E116" s="118"/>
    </row>
    <row r="117" spans="1:5" ht="26.25" thickBot="1">
      <c r="A117" s="130" t="s">
        <v>57</v>
      </c>
      <c r="B117" s="127" t="s">
        <v>316</v>
      </c>
      <c r="C117" s="127">
        <v>200</v>
      </c>
      <c r="D117" s="128">
        <v>179.666</v>
      </c>
      <c r="E117" s="117"/>
    </row>
    <row r="118" spans="1:5" ht="64.5" thickBot="1">
      <c r="A118" s="130" t="s">
        <v>75</v>
      </c>
      <c r="B118" s="127" t="s">
        <v>315</v>
      </c>
      <c r="C118" s="127" t="s">
        <v>242</v>
      </c>
      <c r="D118" s="128">
        <f>D119</f>
        <v>236.89699999999999</v>
      </c>
      <c r="E118" s="118"/>
    </row>
    <row r="119" spans="1:5" ht="26.25" thickBot="1">
      <c r="A119" s="130" t="s">
        <v>57</v>
      </c>
      <c r="B119" s="139" t="s">
        <v>315</v>
      </c>
      <c r="C119" s="127">
        <v>200</v>
      </c>
      <c r="D119" s="128">
        <v>236.89699999999999</v>
      </c>
      <c r="E119" s="117"/>
    </row>
    <row r="120" spans="1:5" ht="64.5" thickBot="1">
      <c r="A120" s="140" t="s">
        <v>76</v>
      </c>
      <c r="B120" s="141" t="s">
        <v>317</v>
      </c>
      <c r="C120" s="127" t="s">
        <v>242</v>
      </c>
      <c r="D120" s="128">
        <f>D121</f>
        <v>1376.221</v>
      </c>
      <c r="E120" s="118"/>
    </row>
    <row r="121" spans="1:5" ht="26.25" thickBot="1">
      <c r="A121" s="140" t="s">
        <v>57</v>
      </c>
      <c r="B121" s="141" t="s">
        <v>317</v>
      </c>
      <c r="C121" s="127">
        <v>200</v>
      </c>
      <c r="D121" s="128">
        <v>1376.221</v>
      </c>
      <c r="E121" s="117"/>
    </row>
    <row r="122" spans="1:5" ht="26.25" thickBot="1">
      <c r="A122" s="140" t="s">
        <v>77</v>
      </c>
      <c r="B122" s="141" t="s">
        <v>318</v>
      </c>
      <c r="C122" s="127" t="s">
        <v>242</v>
      </c>
      <c r="D122" s="128">
        <f>D123</f>
        <v>328.01400000000001</v>
      </c>
      <c r="E122" s="117"/>
    </row>
    <row r="123" spans="1:5" ht="26.25" thickBot="1">
      <c r="A123" s="140" t="s">
        <v>57</v>
      </c>
      <c r="B123" s="141" t="s">
        <v>318</v>
      </c>
      <c r="C123" s="127">
        <v>200</v>
      </c>
      <c r="D123" s="128">
        <v>328.01400000000001</v>
      </c>
      <c r="E123" s="117"/>
    </row>
    <row r="124" spans="1:5" ht="26.25" thickBot="1">
      <c r="A124" s="140" t="s">
        <v>77</v>
      </c>
      <c r="B124" s="141" t="s">
        <v>314</v>
      </c>
      <c r="C124" s="127" t="s">
        <v>242</v>
      </c>
      <c r="D124" s="128">
        <f>D125</f>
        <v>3018</v>
      </c>
      <c r="E124" s="117"/>
    </row>
    <row r="125" spans="1:5" ht="26.25" thickBot="1">
      <c r="A125" s="140" t="s">
        <v>57</v>
      </c>
      <c r="B125" s="141" t="s">
        <v>314</v>
      </c>
      <c r="C125" s="127" t="s">
        <v>307</v>
      </c>
      <c r="D125" s="128">
        <v>3018</v>
      </c>
      <c r="E125" s="117"/>
    </row>
  </sheetData>
  <mergeCells count="13">
    <mergeCell ref="A5:D6"/>
    <mergeCell ref="A3:D3"/>
    <mergeCell ref="A2:D2"/>
    <mergeCell ref="A4:D4"/>
    <mergeCell ref="E71:E75"/>
    <mergeCell ref="E42:G42"/>
    <mergeCell ref="E77:E81"/>
    <mergeCell ref="E43:G43"/>
    <mergeCell ref="E44:F44"/>
    <mergeCell ref="E50:F50"/>
    <mergeCell ref="F55:G55"/>
    <mergeCell ref="F56:G56"/>
    <mergeCell ref="F57:G5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65"/>
  <sheetViews>
    <sheetView topLeftCell="A156" zoomScale="86" zoomScaleNormal="86" workbookViewId="0">
      <selection activeCell="A7" sqref="A7"/>
    </sheetView>
  </sheetViews>
  <sheetFormatPr defaultRowHeight="15"/>
  <cols>
    <col min="1" max="1" width="29.85546875" customWidth="1"/>
    <col min="2" max="3" width="8" customWidth="1"/>
    <col min="4" max="4" width="10.28515625" customWidth="1"/>
    <col min="5" max="5" width="11.140625" customWidth="1"/>
    <col min="6" max="6" width="8.7109375" customWidth="1"/>
    <col min="7" max="7" width="10.5703125" customWidth="1"/>
    <col min="8" max="8" width="15.28515625" customWidth="1"/>
  </cols>
  <sheetData>
    <row r="1" spans="1:8" ht="15.75">
      <c r="A1" s="10" t="s">
        <v>239</v>
      </c>
    </row>
    <row r="2" spans="1:8" ht="15.75">
      <c r="A2" s="235" t="s">
        <v>237</v>
      </c>
      <c r="B2" s="235"/>
      <c r="C2" s="235"/>
      <c r="D2" s="235"/>
      <c r="E2" s="235"/>
      <c r="F2" s="235"/>
      <c r="G2" s="235"/>
    </row>
    <row r="3" spans="1:8" ht="15.75">
      <c r="A3" s="235" t="s">
        <v>188</v>
      </c>
      <c r="B3" s="235"/>
      <c r="C3" s="235"/>
      <c r="D3" s="235"/>
      <c r="E3" s="235"/>
      <c r="F3" s="235"/>
      <c r="G3" s="235"/>
    </row>
    <row r="4" spans="1:8" ht="15.75">
      <c r="A4" s="235" t="s">
        <v>238</v>
      </c>
      <c r="B4" s="235"/>
      <c r="C4" s="235"/>
      <c r="D4" s="235"/>
      <c r="E4" s="235"/>
      <c r="F4" s="235"/>
      <c r="G4" s="235"/>
    </row>
    <row r="5" spans="1:8" ht="15.75" customHeight="1">
      <c r="A5" s="224" t="s">
        <v>329</v>
      </c>
      <c r="B5" s="224"/>
      <c r="C5" s="224"/>
      <c r="D5" s="224"/>
      <c r="E5" s="224"/>
      <c r="F5" s="224"/>
      <c r="G5" s="224"/>
      <c r="H5" s="13"/>
    </row>
    <row r="6" spans="1:8" ht="30" customHeight="1" thickBot="1">
      <c r="A6" s="237"/>
      <c r="B6" s="237"/>
      <c r="C6" s="237"/>
      <c r="D6" s="237"/>
      <c r="E6" s="237"/>
      <c r="F6" s="237"/>
      <c r="G6" s="237"/>
      <c r="H6" s="13"/>
    </row>
    <row r="7" spans="1:8" ht="26.25" thickBot="1">
      <c r="A7" s="56" t="s">
        <v>19</v>
      </c>
      <c r="B7" s="18" t="s">
        <v>20</v>
      </c>
      <c r="C7" s="18" t="s">
        <v>21</v>
      </c>
      <c r="D7" s="18" t="s">
        <v>22</v>
      </c>
      <c r="E7" s="18" t="s">
        <v>23</v>
      </c>
      <c r="F7" s="90" t="s">
        <v>24</v>
      </c>
      <c r="G7" s="45" t="s">
        <v>25</v>
      </c>
      <c r="H7" s="13"/>
    </row>
    <row r="8" spans="1:8" ht="15.75" thickBot="1">
      <c r="A8" s="16" t="s">
        <v>26</v>
      </c>
      <c r="B8" s="91">
        <v>970</v>
      </c>
      <c r="C8" s="87" t="s">
        <v>243</v>
      </c>
      <c r="D8" s="87" t="s">
        <v>242</v>
      </c>
      <c r="E8" s="87" t="s">
        <v>241</v>
      </c>
      <c r="F8" s="87" t="s">
        <v>242</v>
      </c>
      <c r="G8" s="96">
        <f>G9+G60+G67+G73+G96+G136+G145+G154</f>
        <v>29207.347999999998</v>
      </c>
      <c r="H8" s="13"/>
    </row>
    <row r="9" spans="1:8" ht="20.25" customHeight="1" thickBot="1">
      <c r="A9" s="16" t="s">
        <v>27</v>
      </c>
      <c r="B9" s="91">
        <v>970</v>
      </c>
      <c r="C9" s="87" t="s">
        <v>285</v>
      </c>
      <c r="D9" s="87" t="s">
        <v>243</v>
      </c>
      <c r="E9" s="87" t="s">
        <v>241</v>
      </c>
      <c r="F9" s="87" t="s">
        <v>242</v>
      </c>
      <c r="G9" s="96">
        <f>G10+G15+G22+G27</f>
        <v>8255.1999999999989</v>
      </c>
      <c r="H9" s="13"/>
    </row>
    <row r="10" spans="1:8" ht="61.5" customHeight="1" thickBot="1">
      <c r="A10" s="16" t="s">
        <v>28</v>
      </c>
      <c r="B10" s="92">
        <v>970</v>
      </c>
      <c r="C10" s="88" t="s">
        <v>285</v>
      </c>
      <c r="D10" s="88" t="s">
        <v>286</v>
      </c>
      <c r="E10" s="88" t="s">
        <v>241</v>
      </c>
      <c r="F10" s="88" t="s">
        <v>242</v>
      </c>
      <c r="G10" s="84">
        <f>G14</f>
        <v>1080.4000000000001</v>
      </c>
      <c r="H10" s="13"/>
    </row>
    <row r="11" spans="1:8" ht="94.5" customHeight="1" thickBot="1">
      <c r="A11" s="16" t="s">
        <v>29</v>
      </c>
      <c r="B11" s="142">
        <v>970</v>
      </c>
      <c r="C11" s="120" t="s">
        <v>285</v>
      </c>
      <c r="D11" s="120" t="s">
        <v>286</v>
      </c>
      <c r="E11" s="120" t="s">
        <v>246</v>
      </c>
      <c r="F11" s="120" t="s">
        <v>242</v>
      </c>
      <c r="G11" s="121">
        <f>G14</f>
        <v>1080.4000000000001</v>
      </c>
      <c r="H11" s="13"/>
    </row>
    <row r="12" spans="1:8" ht="78.75" customHeight="1" thickBot="1">
      <c r="A12" s="15" t="s">
        <v>30</v>
      </c>
      <c r="B12" s="142">
        <v>970</v>
      </c>
      <c r="C12" s="120" t="s">
        <v>285</v>
      </c>
      <c r="D12" s="120" t="s">
        <v>286</v>
      </c>
      <c r="E12" s="120" t="s">
        <v>247</v>
      </c>
      <c r="F12" s="120" t="s">
        <v>242</v>
      </c>
      <c r="G12" s="121">
        <f>G14</f>
        <v>1080.4000000000001</v>
      </c>
      <c r="H12" s="13"/>
    </row>
    <row r="13" spans="1:8" ht="18.75" customHeight="1" thickBot="1">
      <c r="A13" s="15" t="s">
        <v>31</v>
      </c>
      <c r="B13" s="142">
        <v>970</v>
      </c>
      <c r="C13" s="120" t="s">
        <v>285</v>
      </c>
      <c r="D13" s="120" t="s">
        <v>286</v>
      </c>
      <c r="E13" s="120" t="s">
        <v>248</v>
      </c>
      <c r="F13" s="120" t="s">
        <v>242</v>
      </c>
      <c r="G13" s="121">
        <f>G14</f>
        <v>1080.4000000000001</v>
      </c>
      <c r="H13" s="13"/>
    </row>
    <row r="14" spans="1:8" ht="84" customHeight="1" thickBot="1">
      <c r="A14" s="21" t="s">
        <v>32</v>
      </c>
      <c r="B14" s="142">
        <v>970</v>
      </c>
      <c r="C14" s="120" t="s">
        <v>285</v>
      </c>
      <c r="D14" s="120" t="s">
        <v>286</v>
      </c>
      <c r="E14" s="120" t="s">
        <v>248</v>
      </c>
      <c r="F14" s="120">
        <v>100</v>
      </c>
      <c r="G14" s="121">
        <v>1080.4000000000001</v>
      </c>
      <c r="H14" s="13"/>
    </row>
    <row r="15" spans="1:8" ht="54.75" customHeight="1" thickBot="1">
      <c r="A15" s="22" t="s">
        <v>33</v>
      </c>
      <c r="B15" s="142">
        <v>970</v>
      </c>
      <c r="C15" s="120" t="s">
        <v>285</v>
      </c>
      <c r="D15" s="120" t="s">
        <v>287</v>
      </c>
      <c r="E15" s="120" t="s">
        <v>241</v>
      </c>
      <c r="F15" s="120" t="s">
        <v>242</v>
      </c>
      <c r="G15" s="121">
        <f>G18</f>
        <v>4211.5</v>
      </c>
      <c r="H15" s="13"/>
    </row>
    <row r="16" spans="1:8" ht="87.75" customHeight="1" thickBot="1">
      <c r="A16" s="22" t="s">
        <v>29</v>
      </c>
      <c r="B16" s="142">
        <v>970</v>
      </c>
      <c r="C16" s="120" t="s">
        <v>285</v>
      </c>
      <c r="D16" s="120" t="s">
        <v>287</v>
      </c>
      <c r="E16" s="120">
        <v>100000000</v>
      </c>
      <c r="F16" s="120" t="s">
        <v>242</v>
      </c>
      <c r="G16" s="121">
        <f>G18</f>
        <v>4211.5</v>
      </c>
      <c r="H16" s="13"/>
    </row>
    <row r="17" spans="1:8" ht="72.75" customHeight="1" thickBot="1">
      <c r="A17" s="21" t="s">
        <v>30</v>
      </c>
      <c r="B17" s="142">
        <v>970</v>
      </c>
      <c r="C17" s="120" t="s">
        <v>285</v>
      </c>
      <c r="D17" s="120" t="s">
        <v>287</v>
      </c>
      <c r="E17" s="120" t="s">
        <v>247</v>
      </c>
      <c r="F17" s="120" t="s">
        <v>242</v>
      </c>
      <c r="G17" s="121">
        <f>G18</f>
        <v>4211.5</v>
      </c>
      <c r="H17" s="13"/>
    </row>
    <row r="18" spans="1:8" ht="24" customHeight="1" thickBot="1">
      <c r="A18" s="15" t="s">
        <v>34</v>
      </c>
      <c r="B18" s="142">
        <v>970</v>
      </c>
      <c r="C18" s="120" t="s">
        <v>285</v>
      </c>
      <c r="D18" s="120" t="s">
        <v>287</v>
      </c>
      <c r="E18" s="120" t="s">
        <v>249</v>
      </c>
      <c r="F18" s="120" t="s">
        <v>242</v>
      </c>
      <c r="G18" s="121">
        <f>G19+G20+G21</f>
        <v>4211.5</v>
      </c>
      <c r="H18" s="13"/>
    </row>
    <row r="19" spans="1:8" ht="95.25" customHeight="1" thickBot="1">
      <c r="A19" s="15" t="s">
        <v>35</v>
      </c>
      <c r="B19" s="142">
        <v>970</v>
      </c>
      <c r="C19" s="120" t="s">
        <v>285</v>
      </c>
      <c r="D19" s="120" t="s">
        <v>287</v>
      </c>
      <c r="E19" s="120" t="s">
        <v>249</v>
      </c>
      <c r="F19" s="120">
        <v>100</v>
      </c>
      <c r="G19" s="121">
        <v>4120.5</v>
      </c>
      <c r="H19" s="13"/>
    </row>
    <row r="20" spans="1:8" ht="44.25" customHeight="1" thickBot="1">
      <c r="A20" s="15" t="s">
        <v>36</v>
      </c>
      <c r="B20" s="120">
        <v>970</v>
      </c>
      <c r="C20" s="120" t="s">
        <v>285</v>
      </c>
      <c r="D20" s="120" t="s">
        <v>287</v>
      </c>
      <c r="E20" s="120" t="s">
        <v>249</v>
      </c>
      <c r="F20" s="120">
        <v>200</v>
      </c>
      <c r="G20" s="121">
        <v>70</v>
      </c>
      <c r="H20" s="13"/>
    </row>
    <row r="21" spans="1:8" ht="21" customHeight="1" thickBot="1">
      <c r="A21" s="15" t="s">
        <v>37</v>
      </c>
      <c r="B21" s="120">
        <v>970</v>
      </c>
      <c r="C21" s="120" t="s">
        <v>285</v>
      </c>
      <c r="D21" s="120" t="s">
        <v>287</v>
      </c>
      <c r="E21" s="120" t="s">
        <v>249</v>
      </c>
      <c r="F21" s="120">
        <v>800</v>
      </c>
      <c r="G21" s="121">
        <v>21</v>
      </c>
      <c r="H21" s="13"/>
    </row>
    <row r="22" spans="1:8" ht="18" customHeight="1" thickBot="1">
      <c r="A22" s="23" t="s">
        <v>38</v>
      </c>
      <c r="B22" s="143">
        <v>970</v>
      </c>
      <c r="C22" s="120" t="s">
        <v>285</v>
      </c>
      <c r="D22" s="143">
        <v>11</v>
      </c>
      <c r="E22" s="143" t="s">
        <v>241</v>
      </c>
      <c r="F22" s="143" t="s">
        <v>242</v>
      </c>
      <c r="G22" s="121">
        <f>G26</f>
        <v>50</v>
      </c>
      <c r="H22" s="13"/>
    </row>
    <row r="23" spans="1:8" ht="84" customHeight="1" thickBot="1">
      <c r="A23" s="23" t="s">
        <v>39</v>
      </c>
      <c r="B23" s="143">
        <v>970</v>
      </c>
      <c r="C23" s="120" t="s">
        <v>285</v>
      </c>
      <c r="D23" s="143">
        <v>11</v>
      </c>
      <c r="E23" s="143" t="s">
        <v>246</v>
      </c>
      <c r="F23" s="143" t="s">
        <v>242</v>
      </c>
      <c r="G23" s="121">
        <f>G26</f>
        <v>50</v>
      </c>
      <c r="H23" s="13"/>
    </row>
    <row r="24" spans="1:8" ht="30" customHeight="1" thickBot="1">
      <c r="A24" s="24" t="s">
        <v>40</v>
      </c>
      <c r="B24" s="143">
        <v>970</v>
      </c>
      <c r="C24" s="120" t="s">
        <v>285</v>
      </c>
      <c r="D24" s="143">
        <v>11</v>
      </c>
      <c r="E24" s="143" t="s">
        <v>282</v>
      </c>
      <c r="F24" s="143" t="s">
        <v>242</v>
      </c>
      <c r="G24" s="121">
        <f>G26</f>
        <v>50</v>
      </c>
      <c r="H24" s="13"/>
    </row>
    <row r="25" spans="1:8" ht="15.75" thickBot="1">
      <c r="A25" s="24" t="s">
        <v>38</v>
      </c>
      <c r="B25" s="143">
        <v>970</v>
      </c>
      <c r="C25" s="120" t="s">
        <v>285</v>
      </c>
      <c r="D25" s="143">
        <v>11</v>
      </c>
      <c r="E25" s="143" t="s">
        <v>283</v>
      </c>
      <c r="F25" s="143" t="s">
        <v>242</v>
      </c>
      <c r="G25" s="121">
        <f>G26</f>
        <v>50</v>
      </c>
      <c r="H25" s="13"/>
    </row>
    <row r="26" spans="1:8" ht="21.75" customHeight="1" thickBot="1">
      <c r="A26" s="24" t="s">
        <v>41</v>
      </c>
      <c r="B26" s="143">
        <v>970</v>
      </c>
      <c r="C26" s="120" t="s">
        <v>285</v>
      </c>
      <c r="D26" s="143">
        <v>11</v>
      </c>
      <c r="E26" s="143" t="s">
        <v>283</v>
      </c>
      <c r="F26" s="143">
        <v>800</v>
      </c>
      <c r="G26" s="121">
        <v>50</v>
      </c>
      <c r="H26" s="13"/>
    </row>
    <row r="27" spans="1:8" ht="31.5" customHeight="1" thickBot="1">
      <c r="A27" s="16" t="s">
        <v>42</v>
      </c>
      <c r="B27" s="142">
        <v>970</v>
      </c>
      <c r="C27" s="120" t="s">
        <v>285</v>
      </c>
      <c r="D27" s="120">
        <v>13</v>
      </c>
      <c r="E27" s="120" t="s">
        <v>241</v>
      </c>
      <c r="F27" s="120" t="s">
        <v>242</v>
      </c>
      <c r="G27" s="121">
        <f>G28+G40+G44+G55</f>
        <v>2913.2999999999997</v>
      </c>
      <c r="H27" s="13"/>
    </row>
    <row r="28" spans="1:8" ht="90.75" customHeight="1" thickBot="1">
      <c r="A28" s="16" t="s">
        <v>43</v>
      </c>
      <c r="B28" s="142">
        <v>970</v>
      </c>
      <c r="C28" s="120" t="s">
        <v>285</v>
      </c>
      <c r="D28" s="120">
        <v>13</v>
      </c>
      <c r="E28" s="120" t="s">
        <v>246</v>
      </c>
      <c r="F28" s="120" t="s">
        <v>242</v>
      </c>
      <c r="G28" s="121">
        <f>G29+G34+G37</f>
        <v>2663.6499999999996</v>
      </c>
      <c r="H28" s="13"/>
    </row>
    <row r="29" spans="1:8" ht="37.5" customHeight="1" thickBot="1">
      <c r="A29" s="15" t="s">
        <v>44</v>
      </c>
      <c r="B29" s="142">
        <v>970</v>
      </c>
      <c r="C29" s="120" t="s">
        <v>285</v>
      </c>
      <c r="D29" s="120">
        <v>13</v>
      </c>
      <c r="E29" s="120" t="s">
        <v>250</v>
      </c>
      <c r="F29" s="120" t="s">
        <v>242</v>
      </c>
      <c r="G29" s="121">
        <f>G30+G32</f>
        <v>901.94999999999993</v>
      </c>
      <c r="H29" s="13"/>
    </row>
    <row r="30" spans="1:8" ht="30" customHeight="1" thickBot="1">
      <c r="A30" s="15" t="s">
        <v>45</v>
      </c>
      <c r="B30" s="142">
        <v>970</v>
      </c>
      <c r="C30" s="120" t="s">
        <v>285</v>
      </c>
      <c r="D30" s="120">
        <v>13</v>
      </c>
      <c r="E30" s="120" t="s">
        <v>251</v>
      </c>
      <c r="F30" s="120" t="s">
        <v>242</v>
      </c>
      <c r="G30" s="121">
        <f>G31</f>
        <v>601.29999999999995</v>
      </c>
      <c r="H30" s="13"/>
    </row>
    <row r="31" spans="1:8" ht="94.5" customHeight="1" thickBot="1">
      <c r="A31" s="15" t="s">
        <v>35</v>
      </c>
      <c r="B31" s="142">
        <v>970</v>
      </c>
      <c r="C31" s="120" t="s">
        <v>285</v>
      </c>
      <c r="D31" s="120">
        <v>13</v>
      </c>
      <c r="E31" s="120" t="s">
        <v>251</v>
      </c>
      <c r="F31" s="120">
        <v>100</v>
      </c>
      <c r="G31" s="121">
        <v>601.29999999999995</v>
      </c>
      <c r="H31" s="13"/>
    </row>
    <row r="32" spans="1:8" ht="33" customHeight="1" thickBot="1">
      <c r="A32" s="15" t="s">
        <v>46</v>
      </c>
      <c r="B32" s="142">
        <v>970</v>
      </c>
      <c r="C32" s="120" t="s">
        <v>285</v>
      </c>
      <c r="D32" s="120">
        <v>13</v>
      </c>
      <c r="E32" s="120" t="s">
        <v>252</v>
      </c>
      <c r="F32" s="120" t="s">
        <v>242</v>
      </c>
      <c r="G32" s="121">
        <f>G33</f>
        <v>300.64999999999998</v>
      </c>
      <c r="H32" s="13"/>
    </row>
    <row r="33" spans="1:8" ht="54" customHeight="1" thickBot="1">
      <c r="A33" s="15" t="s">
        <v>32</v>
      </c>
      <c r="B33" s="142">
        <v>970</v>
      </c>
      <c r="C33" s="120" t="s">
        <v>285</v>
      </c>
      <c r="D33" s="120">
        <v>13</v>
      </c>
      <c r="E33" s="120" t="s">
        <v>252</v>
      </c>
      <c r="F33" s="120">
        <v>100</v>
      </c>
      <c r="G33" s="121">
        <v>300.64999999999998</v>
      </c>
      <c r="H33" s="13"/>
    </row>
    <row r="34" spans="1:8" ht="32.25" customHeight="1" thickBot="1">
      <c r="A34" s="16" t="s">
        <v>47</v>
      </c>
      <c r="B34" s="142">
        <v>970</v>
      </c>
      <c r="C34" s="120" t="s">
        <v>285</v>
      </c>
      <c r="D34" s="120">
        <v>13</v>
      </c>
      <c r="E34" s="120" t="s">
        <v>254</v>
      </c>
      <c r="F34" s="120" t="s">
        <v>242</v>
      </c>
      <c r="G34" s="121">
        <f>G35+G36</f>
        <v>1758</v>
      </c>
      <c r="H34" s="13"/>
    </row>
    <row r="35" spans="1:8" ht="70.5" customHeight="1" thickBot="1">
      <c r="A35" s="15" t="s">
        <v>48</v>
      </c>
      <c r="B35" s="142">
        <v>970</v>
      </c>
      <c r="C35" s="120" t="s">
        <v>285</v>
      </c>
      <c r="D35" s="120">
        <v>13</v>
      </c>
      <c r="E35" s="120" t="s">
        <v>254</v>
      </c>
      <c r="F35" s="120">
        <v>100</v>
      </c>
      <c r="G35" s="121">
        <v>773</v>
      </c>
      <c r="H35" s="13"/>
    </row>
    <row r="36" spans="1:8" ht="46.5" customHeight="1" thickBot="1">
      <c r="A36" s="15" t="s">
        <v>49</v>
      </c>
      <c r="B36" s="142">
        <v>970</v>
      </c>
      <c r="C36" s="120" t="s">
        <v>285</v>
      </c>
      <c r="D36" s="120">
        <v>13</v>
      </c>
      <c r="E36" s="120" t="s">
        <v>254</v>
      </c>
      <c r="F36" s="120">
        <v>200</v>
      </c>
      <c r="G36" s="121">
        <v>985</v>
      </c>
      <c r="H36" s="13"/>
    </row>
    <row r="37" spans="1:8" ht="72" customHeight="1" thickBot="1">
      <c r="A37" s="25" t="s">
        <v>50</v>
      </c>
      <c r="B37" s="142">
        <v>970</v>
      </c>
      <c r="C37" s="120" t="s">
        <v>285</v>
      </c>
      <c r="D37" s="120">
        <v>13</v>
      </c>
      <c r="E37" s="120" t="s">
        <v>263</v>
      </c>
      <c r="F37" s="120" t="s">
        <v>242</v>
      </c>
      <c r="G37" s="121">
        <f>G39</f>
        <v>3.7</v>
      </c>
      <c r="H37" s="13"/>
    </row>
    <row r="38" spans="1:8" ht="45.75" customHeight="1" thickBot="1">
      <c r="A38" s="15" t="s">
        <v>51</v>
      </c>
      <c r="B38" s="142">
        <v>970</v>
      </c>
      <c r="C38" s="120" t="s">
        <v>285</v>
      </c>
      <c r="D38" s="120">
        <v>13</v>
      </c>
      <c r="E38" s="120" t="s">
        <v>264</v>
      </c>
      <c r="F38" s="120" t="s">
        <v>242</v>
      </c>
      <c r="G38" s="121">
        <f>G39</f>
        <v>3.7</v>
      </c>
      <c r="H38" s="13"/>
    </row>
    <row r="39" spans="1:8" ht="50.25" customHeight="1" thickBot="1">
      <c r="A39" s="14" t="s">
        <v>52</v>
      </c>
      <c r="B39" s="142">
        <v>970</v>
      </c>
      <c r="C39" s="120" t="s">
        <v>285</v>
      </c>
      <c r="D39" s="120">
        <v>13</v>
      </c>
      <c r="E39" s="120" t="s">
        <v>264</v>
      </c>
      <c r="F39" s="120">
        <v>200</v>
      </c>
      <c r="G39" s="121">
        <v>3.7</v>
      </c>
      <c r="H39" s="13"/>
    </row>
    <row r="40" spans="1:8" ht="101.25" customHeight="1" thickBot="1">
      <c r="A40" s="25" t="s">
        <v>53</v>
      </c>
      <c r="B40" s="142">
        <v>970</v>
      </c>
      <c r="C40" s="120" t="s">
        <v>285</v>
      </c>
      <c r="D40" s="120">
        <v>13</v>
      </c>
      <c r="E40" s="120" t="s">
        <v>288</v>
      </c>
      <c r="F40" s="120" t="s">
        <v>242</v>
      </c>
      <c r="G40" s="121">
        <f>G43</f>
        <v>10</v>
      </c>
      <c r="H40" s="13"/>
    </row>
    <row r="41" spans="1:8" ht="29.25" customHeight="1" thickBot="1">
      <c r="A41" s="14" t="s">
        <v>40</v>
      </c>
      <c r="B41" s="142">
        <v>970</v>
      </c>
      <c r="C41" s="120" t="s">
        <v>285</v>
      </c>
      <c r="D41" s="120">
        <v>13</v>
      </c>
      <c r="E41" s="120" t="s">
        <v>268</v>
      </c>
      <c r="F41" s="120" t="s">
        <v>242</v>
      </c>
      <c r="G41" s="121">
        <f>G43</f>
        <v>10</v>
      </c>
      <c r="H41" s="13"/>
    </row>
    <row r="42" spans="1:8" ht="81.75" customHeight="1" thickBot="1">
      <c r="A42" s="14" t="s">
        <v>54</v>
      </c>
      <c r="B42" s="142">
        <v>970</v>
      </c>
      <c r="C42" s="120" t="s">
        <v>285</v>
      </c>
      <c r="D42" s="120">
        <v>13</v>
      </c>
      <c r="E42" s="120" t="s">
        <v>269</v>
      </c>
      <c r="F42" s="120" t="s">
        <v>242</v>
      </c>
      <c r="G42" s="121">
        <f>G43</f>
        <v>10</v>
      </c>
      <c r="H42" s="13"/>
    </row>
    <row r="43" spans="1:8" ht="40.5" customHeight="1" thickBot="1">
      <c r="A43" s="14" t="s">
        <v>52</v>
      </c>
      <c r="B43" s="142">
        <v>970</v>
      </c>
      <c r="C43" s="120" t="s">
        <v>285</v>
      </c>
      <c r="D43" s="120">
        <v>13</v>
      </c>
      <c r="E43" s="120" t="s">
        <v>269</v>
      </c>
      <c r="F43" s="120">
        <v>200</v>
      </c>
      <c r="G43" s="121">
        <v>10</v>
      </c>
      <c r="H43" s="13"/>
    </row>
    <row r="44" spans="1:8" ht="106.5" customHeight="1" thickBot="1">
      <c r="A44" s="26" t="s">
        <v>55</v>
      </c>
      <c r="B44" s="142">
        <v>970</v>
      </c>
      <c r="C44" s="120" t="s">
        <v>285</v>
      </c>
      <c r="D44" s="120">
        <v>13</v>
      </c>
      <c r="E44" s="125" t="s">
        <v>270</v>
      </c>
      <c r="F44" s="120" t="s">
        <v>242</v>
      </c>
      <c r="G44" s="124">
        <f>G45+G48+G51</f>
        <v>54.65</v>
      </c>
      <c r="H44" s="13"/>
    </row>
    <row r="45" spans="1:8" ht="31.5" customHeight="1" thickBot="1">
      <c r="A45" s="27" t="s">
        <v>40</v>
      </c>
      <c r="B45" s="142">
        <v>970</v>
      </c>
      <c r="C45" s="120" t="s">
        <v>285</v>
      </c>
      <c r="D45" s="120">
        <v>13</v>
      </c>
      <c r="E45" s="125" t="s">
        <v>271</v>
      </c>
      <c r="F45" s="120" t="s">
        <v>242</v>
      </c>
      <c r="G45" s="124">
        <f>G47</f>
        <v>54.65</v>
      </c>
      <c r="H45" s="13"/>
    </row>
    <row r="46" spans="1:8" ht="32.25" customHeight="1" thickBot="1">
      <c r="A46" s="27" t="s">
        <v>56</v>
      </c>
      <c r="B46" s="142">
        <v>970</v>
      </c>
      <c r="C46" s="120" t="s">
        <v>285</v>
      </c>
      <c r="D46" s="120">
        <v>13</v>
      </c>
      <c r="E46" s="125" t="s">
        <v>272</v>
      </c>
      <c r="F46" s="120" t="s">
        <v>242</v>
      </c>
      <c r="G46" s="124">
        <f>G47</f>
        <v>54.65</v>
      </c>
      <c r="H46" s="13"/>
    </row>
    <row r="47" spans="1:8" ht="32.25" customHeight="1" thickBot="1">
      <c r="A47" s="28" t="s">
        <v>57</v>
      </c>
      <c r="B47" s="142">
        <v>970</v>
      </c>
      <c r="C47" s="120" t="s">
        <v>285</v>
      </c>
      <c r="D47" s="120">
        <v>13</v>
      </c>
      <c r="E47" s="125" t="s">
        <v>272</v>
      </c>
      <c r="F47" s="125">
        <v>200</v>
      </c>
      <c r="G47" s="124">
        <v>54.65</v>
      </c>
      <c r="H47" s="13"/>
    </row>
    <row r="48" spans="1:8" ht="0.75" customHeight="1" thickBot="1">
      <c r="A48" s="27"/>
      <c r="B48" s="142"/>
      <c r="C48" s="120"/>
      <c r="D48" s="120"/>
      <c r="E48" s="125"/>
      <c r="F48" s="125"/>
      <c r="G48" s="124"/>
      <c r="H48" s="13"/>
    </row>
    <row r="49" spans="1:8" ht="35.25" hidden="1" customHeight="1" thickBot="1">
      <c r="A49" s="27"/>
      <c r="B49" s="142"/>
      <c r="C49" s="120"/>
      <c r="D49" s="120"/>
      <c r="E49" s="125"/>
      <c r="F49" s="125"/>
      <c r="G49" s="124"/>
      <c r="H49" s="13"/>
    </row>
    <row r="50" spans="1:8" ht="29.25" hidden="1" customHeight="1" thickBot="1">
      <c r="A50" s="27"/>
      <c r="B50" s="142"/>
      <c r="C50" s="120"/>
      <c r="D50" s="120"/>
      <c r="E50" s="125"/>
      <c r="F50" s="125"/>
      <c r="G50" s="124"/>
      <c r="H50" s="13"/>
    </row>
    <row r="51" spans="1:8" ht="42.75" hidden="1" customHeight="1" thickBot="1">
      <c r="A51" s="27"/>
      <c r="B51" s="142"/>
      <c r="C51" s="120"/>
      <c r="D51" s="120"/>
      <c r="E51" s="125"/>
      <c r="F51" s="125"/>
      <c r="G51" s="124"/>
      <c r="H51" s="13"/>
    </row>
    <row r="52" spans="1:8" ht="48.75" hidden="1" customHeight="1" thickBot="1">
      <c r="A52" s="27"/>
      <c r="B52" s="142"/>
      <c r="C52" s="120"/>
      <c r="D52" s="120"/>
      <c r="E52" s="126"/>
      <c r="F52" s="126"/>
      <c r="G52" s="121"/>
      <c r="H52" s="13"/>
    </row>
    <row r="53" spans="1:8" ht="12.75" hidden="1" customHeight="1">
      <c r="A53" s="244"/>
      <c r="B53" s="242"/>
      <c r="C53" s="240"/>
      <c r="D53" s="240"/>
      <c r="E53" s="238"/>
      <c r="F53" s="238"/>
      <c r="G53" s="252"/>
      <c r="H53" s="232"/>
    </row>
    <row r="54" spans="1:8" ht="19.5" hidden="1" customHeight="1" thickBot="1">
      <c r="A54" s="245"/>
      <c r="B54" s="243"/>
      <c r="C54" s="241"/>
      <c r="D54" s="241"/>
      <c r="E54" s="239"/>
      <c r="F54" s="239"/>
      <c r="G54" s="253"/>
      <c r="H54" s="232"/>
    </row>
    <row r="55" spans="1:8" ht="84.75" customHeight="1" thickBot="1">
      <c r="A55" s="22" t="s">
        <v>60</v>
      </c>
      <c r="B55" s="142">
        <v>970</v>
      </c>
      <c r="C55" s="120" t="s">
        <v>285</v>
      </c>
      <c r="D55" s="120">
        <v>13</v>
      </c>
      <c r="E55" s="120" t="s">
        <v>274</v>
      </c>
      <c r="F55" s="120" t="s">
        <v>242</v>
      </c>
      <c r="G55" s="121">
        <f>G57</f>
        <v>185</v>
      </c>
      <c r="H55" s="13"/>
    </row>
    <row r="56" spans="1:8" ht="35.25" customHeight="1" thickBot="1">
      <c r="A56" s="14" t="s">
        <v>40</v>
      </c>
      <c r="B56" s="142">
        <v>970</v>
      </c>
      <c r="C56" s="120" t="s">
        <v>285</v>
      </c>
      <c r="D56" s="120">
        <v>13</v>
      </c>
      <c r="E56" s="120">
        <v>700004000</v>
      </c>
      <c r="F56" s="120" t="s">
        <v>242</v>
      </c>
      <c r="G56" s="121">
        <f>G57</f>
        <v>185</v>
      </c>
      <c r="H56" s="13"/>
    </row>
    <row r="57" spans="1:8" ht="40.5" customHeight="1" thickBot="1">
      <c r="A57" s="14" t="s">
        <v>61</v>
      </c>
      <c r="B57" s="142">
        <v>970</v>
      </c>
      <c r="C57" s="120" t="s">
        <v>285</v>
      </c>
      <c r="D57" s="120">
        <v>13</v>
      </c>
      <c r="E57" s="120">
        <v>700004060</v>
      </c>
      <c r="F57" s="120" t="s">
        <v>242</v>
      </c>
      <c r="G57" s="121">
        <f>G58+G59</f>
        <v>185</v>
      </c>
      <c r="H57" s="13"/>
    </row>
    <row r="58" spans="1:8" ht="44.25" customHeight="1" thickBot="1">
      <c r="A58" s="17" t="s">
        <v>49</v>
      </c>
      <c r="B58" s="142">
        <v>970</v>
      </c>
      <c r="C58" s="120" t="s">
        <v>285</v>
      </c>
      <c r="D58" s="120">
        <v>13</v>
      </c>
      <c r="E58" s="120">
        <v>700004060</v>
      </c>
      <c r="F58" s="120">
        <v>200</v>
      </c>
      <c r="G58" s="121">
        <v>180</v>
      </c>
      <c r="H58" s="13"/>
    </row>
    <row r="59" spans="1:8" ht="24.75" customHeight="1" thickBot="1">
      <c r="A59" s="15" t="s">
        <v>37</v>
      </c>
      <c r="B59" s="142">
        <v>970</v>
      </c>
      <c r="C59" s="120" t="s">
        <v>285</v>
      </c>
      <c r="D59" s="120">
        <v>13</v>
      </c>
      <c r="E59" s="120">
        <v>700004060</v>
      </c>
      <c r="F59" s="120">
        <v>800</v>
      </c>
      <c r="G59" s="121">
        <v>5</v>
      </c>
      <c r="H59" s="13"/>
    </row>
    <row r="60" spans="1:8" ht="15.75" thickBot="1">
      <c r="A60" s="29" t="s">
        <v>62</v>
      </c>
      <c r="B60" s="144">
        <v>970</v>
      </c>
      <c r="C60" s="122" t="s">
        <v>286</v>
      </c>
      <c r="D60" s="122" t="s">
        <v>243</v>
      </c>
      <c r="E60" s="122" t="s">
        <v>241</v>
      </c>
      <c r="F60" s="122" t="s">
        <v>242</v>
      </c>
      <c r="G60" s="123">
        <f>G64</f>
        <v>338.6</v>
      </c>
      <c r="H60" s="13"/>
    </row>
    <row r="61" spans="1:8" ht="26.25" customHeight="1" thickBot="1">
      <c r="A61" s="30" t="s">
        <v>63</v>
      </c>
      <c r="B61" s="145">
        <v>970</v>
      </c>
      <c r="C61" s="120" t="s">
        <v>286</v>
      </c>
      <c r="D61" s="120" t="s">
        <v>289</v>
      </c>
      <c r="E61" s="120" t="s">
        <v>241</v>
      </c>
      <c r="F61" s="120" t="s">
        <v>242</v>
      </c>
      <c r="G61" s="121">
        <f>G64</f>
        <v>338.6</v>
      </c>
      <c r="H61" s="13"/>
    </row>
    <row r="62" spans="1:8" ht="91.5" customHeight="1" thickBot="1">
      <c r="A62" s="31" t="s">
        <v>29</v>
      </c>
      <c r="B62" s="142">
        <v>970</v>
      </c>
      <c r="C62" s="120" t="s">
        <v>286</v>
      </c>
      <c r="D62" s="120" t="s">
        <v>289</v>
      </c>
      <c r="E62" s="120">
        <v>100000000</v>
      </c>
      <c r="F62" s="120" t="s">
        <v>242</v>
      </c>
      <c r="G62" s="121">
        <f>G64</f>
        <v>338.6</v>
      </c>
      <c r="H62" s="13"/>
    </row>
    <row r="63" spans="1:8" ht="30.75" customHeight="1" thickBot="1">
      <c r="A63" s="15" t="s">
        <v>64</v>
      </c>
      <c r="B63" s="142">
        <v>970</v>
      </c>
      <c r="C63" s="120" t="s">
        <v>286</v>
      </c>
      <c r="D63" s="120" t="s">
        <v>289</v>
      </c>
      <c r="E63" s="120">
        <v>100051000</v>
      </c>
      <c r="F63" s="120" t="s">
        <v>242</v>
      </c>
      <c r="G63" s="121">
        <f>G64</f>
        <v>338.6</v>
      </c>
      <c r="H63" s="13"/>
    </row>
    <row r="64" spans="1:8" ht="48" customHeight="1" thickBot="1">
      <c r="A64" s="14" t="s">
        <v>65</v>
      </c>
      <c r="B64" s="142">
        <v>970</v>
      </c>
      <c r="C64" s="120" t="s">
        <v>286</v>
      </c>
      <c r="D64" s="120" t="s">
        <v>289</v>
      </c>
      <c r="E64" s="120" t="s">
        <v>313</v>
      </c>
      <c r="F64" s="120" t="s">
        <v>242</v>
      </c>
      <c r="G64" s="121">
        <f>G65+G66</f>
        <v>338.6</v>
      </c>
      <c r="H64" s="13"/>
    </row>
    <row r="65" spans="1:8" ht="87" customHeight="1" thickBot="1">
      <c r="A65" s="15" t="s">
        <v>32</v>
      </c>
      <c r="B65" s="142">
        <v>970</v>
      </c>
      <c r="C65" s="120" t="s">
        <v>286</v>
      </c>
      <c r="D65" s="120" t="s">
        <v>289</v>
      </c>
      <c r="E65" s="120" t="s">
        <v>313</v>
      </c>
      <c r="F65" s="120">
        <v>100</v>
      </c>
      <c r="G65" s="121">
        <v>288.8</v>
      </c>
      <c r="H65" s="13"/>
    </row>
    <row r="66" spans="1:8" ht="42" customHeight="1" thickBot="1">
      <c r="A66" s="15" t="s">
        <v>49</v>
      </c>
      <c r="B66" s="142">
        <v>970</v>
      </c>
      <c r="C66" s="120" t="s">
        <v>286</v>
      </c>
      <c r="D66" s="120" t="s">
        <v>289</v>
      </c>
      <c r="E66" s="120" t="s">
        <v>313</v>
      </c>
      <c r="F66" s="120">
        <v>200</v>
      </c>
      <c r="G66" s="121">
        <v>49.8</v>
      </c>
      <c r="H66" s="13"/>
    </row>
    <row r="67" spans="1:8" ht="34.5" customHeight="1" thickBot="1">
      <c r="A67" s="25" t="s">
        <v>66</v>
      </c>
      <c r="B67" s="144">
        <v>970</v>
      </c>
      <c r="C67" s="122" t="s">
        <v>289</v>
      </c>
      <c r="D67" s="122" t="s">
        <v>243</v>
      </c>
      <c r="E67" s="122" t="s">
        <v>241</v>
      </c>
      <c r="F67" s="122" t="s">
        <v>242</v>
      </c>
      <c r="G67" s="123">
        <f>G72</f>
        <v>140</v>
      </c>
      <c r="H67" s="13"/>
    </row>
    <row r="68" spans="1:8" ht="58.5" customHeight="1" thickBot="1">
      <c r="A68" s="14" t="s">
        <v>67</v>
      </c>
      <c r="B68" s="142">
        <v>970</v>
      </c>
      <c r="C68" s="120" t="s">
        <v>289</v>
      </c>
      <c r="D68" s="120">
        <v>10</v>
      </c>
      <c r="E68" s="120" t="s">
        <v>241</v>
      </c>
      <c r="F68" s="120" t="s">
        <v>242</v>
      </c>
      <c r="G68" s="121">
        <f>G72</f>
        <v>140</v>
      </c>
      <c r="H68" s="13"/>
    </row>
    <row r="69" spans="1:8" ht="81" customHeight="1" thickBot="1">
      <c r="A69" s="16" t="s">
        <v>68</v>
      </c>
      <c r="B69" s="142">
        <v>970</v>
      </c>
      <c r="C69" s="120" t="s">
        <v>289</v>
      </c>
      <c r="D69" s="120">
        <v>10</v>
      </c>
      <c r="E69" s="120">
        <v>900000000</v>
      </c>
      <c r="F69" s="120" t="s">
        <v>242</v>
      </c>
      <c r="G69" s="121">
        <f>G72</f>
        <v>140</v>
      </c>
      <c r="H69" s="13"/>
    </row>
    <row r="70" spans="1:8" ht="30" customHeight="1" thickBot="1">
      <c r="A70" s="14" t="s">
        <v>40</v>
      </c>
      <c r="B70" s="142">
        <v>970</v>
      </c>
      <c r="C70" s="120" t="s">
        <v>289</v>
      </c>
      <c r="D70" s="120">
        <v>10</v>
      </c>
      <c r="E70" s="120">
        <v>900004000</v>
      </c>
      <c r="F70" s="120" t="s">
        <v>242</v>
      </c>
      <c r="G70" s="121">
        <f>G72</f>
        <v>140</v>
      </c>
      <c r="H70" s="13"/>
    </row>
    <row r="71" spans="1:8" ht="43.5" customHeight="1" thickBot="1">
      <c r="A71" s="15" t="s">
        <v>69</v>
      </c>
      <c r="B71" s="142">
        <v>970</v>
      </c>
      <c r="C71" s="120" t="s">
        <v>289</v>
      </c>
      <c r="D71" s="120">
        <v>10</v>
      </c>
      <c r="E71" s="120">
        <v>900004080</v>
      </c>
      <c r="F71" s="120" t="s">
        <v>242</v>
      </c>
      <c r="G71" s="121">
        <f>G72</f>
        <v>140</v>
      </c>
      <c r="H71" s="13"/>
    </row>
    <row r="72" spans="1:8" ht="45" customHeight="1" thickBot="1">
      <c r="A72" s="17" t="s">
        <v>49</v>
      </c>
      <c r="B72" s="120">
        <v>970</v>
      </c>
      <c r="C72" s="120" t="s">
        <v>289</v>
      </c>
      <c r="D72" s="120">
        <v>10</v>
      </c>
      <c r="E72" s="120">
        <v>900004080</v>
      </c>
      <c r="F72" s="120">
        <v>200</v>
      </c>
      <c r="G72" s="121">
        <v>140</v>
      </c>
      <c r="H72" s="13"/>
    </row>
    <row r="73" spans="1:8" ht="21" customHeight="1" thickBot="1">
      <c r="A73" s="16" t="s">
        <v>70</v>
      </c>
      <c r="B73" s="144">
        <v>970</v>
      </c>
      <c r="C73" s="122" t="s">
        <v>287</v>
      </c>
      <c r="D73" s="122" t="s">
        <v>243</v>
      </c>
      <c r="E73" s="122" t="s">
        <v>243</v>
      </c>
      <c r="F73" s="122" t="s">
        <v>243</v>
      </c>
      <c r="G73" s="123">
        <f>G74+G91</f>
        <v>10938.098000000002</v>
      </c>
      <c r="H73" s="13"/>
    </row>
    <row r="74" spans="1:8" ht="32.25" customHeight="1" thickBot="1">
      <c r="A74" s="16" t="s">
        <v>71</v>
      </c>
      <c r="B74" s="142">
        <v>970</v>
      </c>
      <c r="C74" s="120" t="s">
        <v>287</v>
      </c>
      <c r="D74" s="120" t="s">
        <v>290</v>
      </c>
      <c r="E74" s="120" t="s">
        <v>243</v>
      </c>
      <c r="F74" s="120" t="s">
        <v>243</v>
      </c>
      <c r="G74" s="121">
        <f>G75</f>
        <v>10923.098000000002</v>
      </c>
      <c r="H74" s="13"/>
    </row>
    <row r="75" spans="1:8" ht="82.5" customHeight="1" thickBot="1">
      <c r="A75" s="22" t="s">
        <v>72</v>
      </c>
      <c r="B75" s="142">
        <v>970</v>
      </c>
      <c r="C75" s="120" t="s">
        <v>287</v>
      </c>
      <c r="D75" s="120" t="s">
        <v>290</v>
      </c>
      <c r="E75" s="120">
        <v>1900000000</v>
      </c>
      <c r="F75" s="120" t="s">
        <v>242</v>
      </c>
      <c r="G75" s="121">
        <f>G76+G79+G81+G83+G85+G87+G89</f>
        <v>10923.098000000002</v>
      </c>
      <c r="H75" s="13"/>
    </row>
    <row r="76" spans="1:8" ht="33.75" customHeight="1" thickBot="1">
      <c r="A76" s="14" t="s">
        <v>40</v>
      </c>
      <c r="B76" s="142">
        <v>970</v>
      </c>
      <c r="C76" s="120" t="s">
        <v>287</v>
      </c>
      <c r="D76" s="120" t="s">
        <v>290</v>
      </c>
      <c r="E76" s="120">
        <v>1900004000</v>
      </c>
      <c r="F76" s="120" t="s">
        <v>242</v>
      </c>
      <c r="G76" s="121">
        <f>G78</f>
        <v>5784.3</v>
      </c>
      <c r="H76" s="13"/>
    </row>
    <row r="77" spans="1:8" ht="34.5" customHeight="1" thickBot="1">
      <c r="A77" s="14" t="s">
        <v>73</v>
      </c>
      <c r="B77" s="142">
        <v>970</v>
      </c>
      <c r="C77" s="120" t="s">
        <v>287</v>
      </c>
      <c r="D77" s="120" t="s">
        <v>290</v>
      </c>
      <c r="E77" s="120">
        <v>1900004300</v>
      </c>
      <c r="F77" s="120" t="s">
        <v>242</v>
      </c>
      <c r="G77" s="121">
        <f>G78</f>
        <v>5784.3</v>
      </c>
      <c r="H77" s="13"/>
    </row>
    <row r="78" spans="1:8" ht="30" customHeight="1" thickBot="1">
      <c r="A78" s="14" t="s">
        <v>57</v>
      </c>
      <c r="B78" s="142">
        <v>970</v>
      </c>
      <c r="C78" s="120" t="s">
        <v>287</v>
      </c>
      <c r="D78" s="120" t="s">
        <v>290</v>
      </c>
      <c r="E78" s="120">
        <v>1900004300</v>
      </c>
      <c r="F78" s="120">
        <v>200</v>
      </c>
      <c r="G78" s="121">
        <v>5784.3</v>
      </c>
      <c r="H78" s="13"/>
    </row>
    <row r="79" spans="1:8" ht="1.5" hidden="1" customHeight="1" thickBot="1">
      <c r="A79" s="14"/>
      <c r="B79" s="142"/>
      <c r="C79" s="120"/>
      <c r="D79" s="120"/>
      <c r="E79" s="120"/>
      <c r="F79" s="120"/>
      <c r="G79" s="121"/>
      <c r="H79" s="13"/>
    </row>
    <row r="80" spans="1:8" ht="38.25" hidden="1" customHeight="1" thickBot="1">
      <c r="A80" s="14"/>
      <c r="B80" s="142"/>
      <c r="C80" s="120"/>
      <c r="D80" s="120"/>
      <c r="E80" s="120"/>
      <c r="F80" s="120"/>
      <c r="G80" s="121"/>
      <c r="H80" s="13"/>
    </row>
    <row r="81" spans="1:8" ht="102.75" customHeight="1" thickBot="1">
      <c r="A81" s="14" t="s">
        <v>74</v>
      </c>
      <c r="B81" s="142">
        <v>970</v>
      </c>
      <c r="C81" s="120" t="s">
        <v>287</v>
      </c>
      <c r="D81" s="120" t="s">
        <v>290</v>
      </c>
      <c r="E81" s="120" t="s">
        <v>316</v>
      </c>
      <c r="F81" s="120" t="s">
        <v>242</v>
      </c>
      <c r="G81" s="121">
        <f>G82</f>
        <v>179.666</v>
      </c>
      <c r="H81" s="13"/>
    </row>
    <row r="82" spans="1:8" ht="34.5" customHeight="1" thickBot="1">
      <c r="A82" s="14" t="s">
        <v>57</v>
      </c>
      <c r="B82" s="142">
        <v>970</v>
      </c>
      <c r="C82" s="120" t="s">
        <v>287</v>
      </c>
      <c r="D82" s="120" t="s">
        <v>290</v>
      </c>
      <c r="E82" s="120" t="s">
        <v>316</v>
      </c>
      <c r="F82" s="120">
        <v>200</v>
      </c>
      <c r="G82" s="121">
        <v>179.666</v>
      </c>
      <c r="H82" s="13"/>
    </row>
    <row r="83" spans="1:8" ht="96" customHeight="1" thickBot="1">
      <c r="A83" s="14" t="s">
        <v>75</v>
      </c>
      <c r="B83" s="142">
        <v>970</v>
      </c>
      <c r="C83" s="120" t="s">
        <v>287</v>
      </c>
      <c r="D83" s="120" t="s">
        <v>290</v>
      </c>
      <c r="E83" s="120" t="s">
        <v>315</v>
      </c>
      <c r="F83" s="120" t="s">
        <v>242</v>
      </c>
      <c r="G83" s="121">
        <f>G84</f>
        <v>236.89699999999999</v>
      </c>
      <c r="H83" s="13"/>
    </row>
    <row r="84" spans="1:8" ht="33" customHeight="1" thickBot="1">
      <c r="A84" s="14" t="s">
        <v>57</v>
      </c>
      <c r="B84" s="142">
        <v>970</v>
      </c>
      <c r="C84" s="120" t="s">
        <v>287</v>
      </c>
      <c r="D84" s="120" t="s">
        <v>290</v>
      </c>
      <c r="E84" s="120" t="s">
        <v>315</v>
      </c>
      <c r="F84" s="120">
        <v>200</v>
      </c>
      <c r="G84" s="121">
        <v>236.89699999999999</v>
      </c>
      <c r="H84" s="13"/>
    </row>
    <row r="85" spans="1:8" ht="116.25" customHeight="1" thickBot="1">
      <c r="A85" s="14" t="s">
        <v>76</v>
      </c>
      <c r="B85" s="142">
        <v>970</v>
      </c>
      <c r="C85" s="120" t="s">
        <v>287</v>
      </c>
      <c r="D85" s="120" t="s">
        <v>290</v>
      </c>
      <c r="E85" s="120" t="s">
        <v>317</v>
      </c>
      <c r="F85" s="120" t="s">
        <v>242</v>
      </c>
      <c r="G85" s="121">
        <f>G86</f>
        <v>1376.221</v>
      </c>
      <c r="H85" s="13"/>
    </row>
    <row r="86" spans="1:8" ht="36" customHeight="1" thickBot="1">
      <c r="A86" s="14" t="s">
        <v>57</v>
      </c>
      <c r="B86" s="142">
        <v>970</v>
      </c>
      <c r="C86" s="120" t="s">
        <v>287</v>
      </c>
      <c r="D86" s="120" t="s">
        <v>290</v>
      </c>
      <c r="E86" s="120" t="s">
        <v>317</v>
      </c>
      <c r="F86" s="120">
        <v>200</v>
      </c>
      <c r="G86" s="121">
        <v>1376.221</v>
      </c>
      <c r="H86" s="13"/>
    </row>
    <row r="87" spans="1:8" ht="45.75" customHeight="1" thickBot="1">
      <c r="A87" s="14" t="s">
        <v>77</v>
      </c>
      <c r="B87" s="142">
        <v>970</v>
      </c>
      <c r="C87" s="120" t="s">
        <v>287</v>
      </c>
      <c r="D87" s="120" t="s">
        <v>290</v>
      </c>
      <c r="E87" s="120" t="s">
        <v>78</v>
      </c>
      <c r="F87" s="120" t="s">
        <v>242</v>
      </c>
      <c r="G87" s="121">
        <f>G88</f>
        <v>328.01400000000001</v>
      </c>
      <c r="H87" s="13"/>
    </row>
    <row r="88" spans="1:8" ht="30" customHeight="1" thickBot="1">
      <c r="A88" s="14" t="s">
        <v>57</v>
      </c>
      <c r="B88" s="142">
        <v>970</v>
      </c>
      <c r="C88" s="120" t="s">
        <v>287</v>
      </c>
      <c r="D88" s="120" t="s">
        <v>290</v>
      </c>
      <c r="E88" s="120" t="s">
        <v>78</v>
      </c>
      <c r="F88" s="120">
        <v>200</v>
      </c>
      <c r="G88" s="121">
        <v>328.01400000000001</v>
      </c>
      <c r="H88" s="13"/>
    </row>
    <row r="89" spans="1:8" ht="42" customHeight="1" thickBot="1">
      <c r="A89" s="14" t="s">
        <v>77</v>
      </c>
      <c r="B89" s="142">
        <v>970</v>
      </c>
      <c r="C89" s="120" t="s">
        <v>287</v>
      </c>
      <c r="D89" s="120" t="s">
        <v>290</v>
      </c>
      <c r="E89" s="120">
        <v>1900015210</v>
      </c>
      <c r="F89" s="120" t="s">
        <v>242</v>
      </c>
      <c r="G89" s="121">
        <f>G90</f>
        <v>3018</v>
      </c>
      <c r="H89" s="13"/>
    </row>
    <row r="90" spans="1:8" ht="35.25" customHeight="1" thickBot="1">
      <c r="A90" s="14" t="s">
        <v>57</v>
      </c>
      <c r="B90" s="142">
        <v>970</v>
      </c>
      <c r="C90" s="120" t="s">
        <v>287</v>
      </c>
      <c r="D90" s="120" t="s">
        <v>290</v>
      </c>
      <c r="E90" s="120">
        <v>1900015210</v>
      </c>
      <c r="F90" s="120">
        <v>200</v>
      </c>
      <c r="G90" s="121">
        <v>3018</v>
      </c>
      <c r="H90" s="13"/>
    </row>
    <row r="91" spans="1:8" ht="34.5" customHeight="1" thickBot="1">
      <c r="A91" s="25" t="s">
        <v>79</v>
      </c>
      <c r="B91" s="142">
        <v>970</v>
      </c>
      <c r="C91" s="120" t="s">
        <v>287</v>
      </c>
      <c r="D91" s="120">
        <v>12</v>
      </c>
      <c r="E91" s="120" t="s">
        <v>241</v>
      </c>
      <c r="F91" s="120" t="s">
        <v>242</v>
      </c>
      <c r="G91" s="121">
        <f>G95</f>
        <v>15</v>
      </c>
      <c r="H91" s="13"/>
    </row>
    <row r="92" spans="1:8" ht="85.5" customHeight="1" thickBot="1">
      <c r="A92" s="26" t="s">
        <v>80</v>
      </c>
      <c r="B92" s="142">
        <v>970</v>
      </c>
      <c r="C92" s="120" t="s">
        <v>287</v>
      </c>
      <c r="D92" s="120">
        <v>12</v>
      </c>
      <c r="E92" s="120" t="s">
        <v>291</v>
      </c>
      <c r="F92" s="120" t="s">
        <v>242</v>
      </c>
      <c r="G92" s="121">
        <f>G95</f>
        <v>15</v>
      </c>
      <c r="H92" s="13"/>
    </row>
    <row r="93" spans="1:8" ht="33.75" customHeight="1" thickBot="1">
      <c r="A93" s="14" t="s">
        <v>40</v>
      </c>
      <c r="B93" s="142">
        <v>970</v>
      </c>
      <c r="C93" s="120" t="s">
        <v>287</v>
      </c>
      <c r="D93" s="120">
        <v>12</v>
      </c>
      <c r="E93" s="120" t="s">
        <v>275</v>
      </c>
      <c r="F93" s="120" t="s">
        <v>242</v>
      </c>
      <c r="G93" s="121">
        <f>G95</f>
        <v>15</v>
      </c>
      <c r="H93" s="13"/>
    </row>
    <row r="94" spans="1:8" ht="57.75" customHeight="1" thickBot="1">
      <c r="A94" s="14" t="s">
        <v>81</v>
      </c>
      <c r="B94" s="142">
        <v>970</v>
      </c>
      <c r="C94" s="120" t="s">
        <v>287</v>
      </c>
      <c r="D94" s="120">
        <v>12</v>
      </c>
      <c r="E94" s="120" t="s">
        <v>277</v>
      </c>
      <c r="F94" s="120" t="s">
        <v>242</v>
      </c>
      <c r="G94" s="121">
        <f>G95</f>
        <v>15</v>
      </c>
      <c r="H94" s="13"/>
    </row>
    <row r="95" spans="1:8" ht="42.75" customHeight="1" thickBot="1">
      <c r="A95" s="14" t="s">
        <v>49</v>
      </c>
      <c r="B95" s="142">
        <v>970</v>
      </c>
      <c r="C95" s="120" t="s">
        <v>287</v>
      </c>
      <c r="D95" s="120">
        <v>12</v>
      </c>
      <c r="E95" s="120" t="s">
        <v>277</v>
      </c>
      <c r="F95" s="120">
        <v>200</v>
      </c>
      <c r="G95" s="121">
        <v>15</v>
      </c>
      <c r="H95" s="13"/>
    </row>
    <row r="96" spans="1:8" ht="21" customHeight="1" thickBot="1">
      <c r="A96" s="16" t="s">
        <v>82</v>
      </c>
      <c r="B96" s="144">
        <v>970</v>
      </c>
      <c r="C96" s="122" t="s">
        <v>292</v>
      </c>
      <c r="D96" s="122" t="s">
        <v>243</v>
      </c>
      <c r="E96" s="122" t="s">
        <v>241</v>
      </c>
      <c r="F96" s="122" t="s">
        <v>242</v>
      </c>
      <c r="G96" s="123">
        <v>9208.1020000000008</v>
      </c>
      <c r="H96" s="13"/>
    </row>
    <row r="97" spans="1:8" ht="21.75" customHeight="1" thickBot="1">
      <c r="A97" s="16" t="s">
        <v>83</v>
      </c>
      <c r="B97" s="142">
        <v>970</v>
      </c>
      <c r="C97" s="120" t="s">
        <v>292</v>
      </c>
      <c r="D97" s="120" t="s">
        <v>285</v>
      </c>
      <c r="E97" s="120" t="s">
        <v>241</v>
      </c>
      <c r="F97" s="120" t="s">
        <v>242</v>
      </c>
      <c r="G97" s="121">
        <f>G101</f>
        <v>150</v>
      </c>
      <c r="H97" s="13"/>
    </row>
    <row r="98" spans="1:8" ht="99.75" customHeight="1" thickBot="1">
      <c r="A98" s="16" t="s">
        <v>84</v>
      </c>
      <c r="B98" s="142">
        <v>970</v>
      </c>
      <c r="C98" s="120" t="s">
        <v>292</v>
      </c>
      <c r="D98" s="120" t="s">
        <v>285</v>
      </c>
      <c r="E98" s="120">
        <v>1000000000</v>
      </c>
      <c r="F98" s="120" t="s">
        <v>242</v>
      </c>
      <c r="G98" s="121">
        <f>G101</f>
        <v>150</v>
      </c>
      <c r="H98" s="13"/>
    </row>
    <row r="99" spans="1:8" ht="33" customHeight="1" thickBot="1">
      <c r="A99" s="14" t="s">
        <v>40</v>
      </c>
      <c r="B99" s="142">
        <v>970</v>
      </c>
      <c r="C99" s="120" t="s">
        <v>292</v>
      </c>
      <c r="D99" s="120" t="s">
        <v>285</v>
      </c>
      <c r="E99" s="120">
        <v>1000004000</v>
      </c>
      <c r="F99" s="120" t="s">
        <v>242</v>
      </c>
      <c r="G99" s="121">
        <f>G101</f>
        <v>150</v>
      </c>
      <c r="H99" s="13"/>
    </row>
    <row r="100" spans="1:8" ht="32.25" customHeight="1" thickBot="1">
      <c r="A100" s="15" t="s">
        <v>85</v>
      </c>
      <c r="B100" s="142">
        <v>970</v>
      </c>
      <c r="C100" s="120" t="s">
        <v>292</v>
      </c>
      <c r="D100" s="120" t="s">
        <v>285</v>
      </c>
      <c r="E100" s="120">
        <v>1000004090</v>
      </c>
      <c r="F100" s="120" t="s">
        <v>242</v>
      </c>
      <c r="G100" s="121">
        <f>G101</f>
        <v>150</v>
      </c>
      <c r="H100" s="13"/>
    </row>
    <row r="101" spans="1:8" ht="43.5" customHeight="1" thickBot="1">
      <c r="A101" s="32" t="s">
        <v>49</v>
      </c>
      <c r="B101" s="142">
        <v>970</v>
      </c>
      <c r="C101" s="120" t="s">
        <v>292</v>
      </c>
      <c r="D101" s="120" t="s">
        <v>285</v>
      </c>
      <c r="E101" s="120">
        <v>1000004090</v>
      </c>
      <c r="F101" s="120">
        <v>200</v>
      </c>
      <c r="G101" s="121">
        <v>150</v>
      </c>
      <c r="H101" s="13"/>
    </row>
    <row r="102" spans="1:8" ht="27" customHeight="1" thickBot="1">
      <c r="A102" s="31" t="s">
        <v>86</v>
      </c>
      <c r="B102" s="142">
        <v>970</v>
      </c>
      <c r="C102" s="120" t="s">
        <v>292</v>
      </c>
      <c r="D102" s="120" t="s">
        <v>286</v>
      </c>
      <c r="E102" s="120" t="s">
        <v>241</v>
      </c>
      <c r="F102" s="120" t="s">
        <v>242</v>
      </c>
      <c r="G102" s="121">
        <f>G106</f>
        <v>990</v>
      </c>
      <c r="H102" s="13"/>
    </row>
    <row r="103" spans="1:8" ht="85.5" customHeight="1" thickBot="1">
      <c r="A103" s="16" t="s">
        <v>80</v>
      </c>
      <c r="B103" s="142">
        <v>970</v>
      </c>
      <c r="C103" s="120" t="s">
        <v>292</v>
      </c>
      <c r="D103" s="120" t="s">
        <v>286</v>
      </c>
      <c r="E103" s="120" t="s">
        <v>274</v>
      </c>
      <c r="F103" s="120" t="s">
        <v>242</v>
      </c>
      <c r="G103" s="121">
        <f>G106</f>
        <v>990</v>
      </c>
      <c r="H103" s="13"/>
    </row>
    <row r="104" spans="1:8" ht="34.5" customHeight="1" thickBot="1">
      <c r="A104" s="15" t="s">
        <v>40</v>
      </c>
      <c r="B104" s="142">
        <v>970</v>
      </c>
      <c r="C104" s="120" t="s">
        <v>292</v>
      </c>
      <c r="D104" s="120" t="s">
        <v>286</v>
      </c>
      <c r="E104" s="120" t="s">
        <v>275</v>
      </c>
      <c r="F104" s="120" t="s">
        <v>242</v>
      </c>
      <c r="G104" s="121">
        <f>G106</f>
        <v>990</v>
      </c>
      <c r="H104" s="13"/>
    </row>
    <row r="105" spans="1:8" ht="30" customHeight="1" thickBot="1">
      <c r="A105" s="15" t="s">
        <v>87</v>
      </c>
      <c r="B105" s="142">
        <v>970</v>
      </c>
      <c r="C105" s="120" t="s">
        <v>292</v>
      </c>
      <c r="D105" s="120" t="s">
        <v>286</v>
      </c>
      <c r="E105" s="120" t="s">
        <v>276</v>
      </c>
      <c r="F105" s="120" t="s">
        <v>242</v>
      </c>
      <c r="G105" s="121">
        <f>G106</f>
        <v>990</v>
      </c>
      <c r="H105" s="13"/>
    </row>
    <row r="106" spans="1:8" ht="48" customHeight="1" thickBot="1">
      <c r="A106" s="15" t="s">
        <v>49</v>
      </c>
      <c r="B106" s="142">
        <v>970</v>
      </c>
      <c r="C106" s="120" t="s">
        <v>292</v>
      </c>
      <c r="D106" s="120" t="s">
        <v>286</v>
      </c>
      <c r="E106" s="120" t="s">
        <v>276</v>
      </c>
      <c r="F106" s="120">
        <v>200</v>
      </c>
      <c r="G106" s="121">
        <v>990</v>
      </c>
      <c r="H106" s="13"/>
    </row>
    <row r="107" spans="1:8" ht="15.75" thickBot="1">
      <c r="A107" s="16" t="s">
        <v>88</v>
      </c>
      <c r="B107" s="142">
        <v>970</v>
      </c>
      <c r="C107" s="120" t="s">
        <v>292</v>
      </c>
      <c r="D107" s="120" t="s">
        <v>289</v>
      </c>
      <c r="E107" s="120" t="s">
        <v>245</v>
      </c>
      <c r="F107" s="120" t="s">
        <v>242</v>
      </c>
      <c r="G107" s="121">
        <v>8068.1019999999999</v>
      </c>
      <c r="H107" s="13"/>
    </row>
    <row r="108" spans="1:8" ht="87.75" customHeight="1" thickBot="1">
      <c r="A108" s="16" t="s">
        <v>29</v>
      </c>
      <c r="B108" s="142">
        <v>970</v>
      </c>
      <c r="C108" s="120" t="s">
        <v>292</v>
      </c>
      <c r="D108" s="120" t="s">
        <v>289</v>
      </c>
      <c r="E108" s="120" t="s">
        <v>246</v>
      </c>
      <c r="F108" s="120" t="s">
        <v>242</v>
      </c>
      <c r="G108" s="121">
        <f>G109+G115</f>
        <v>4075.904</v>
      </c>
      <c r="H108" s="13"/>
    </row>
    <row r="109" spans="1:8" ht="71.25" customHeight="1" thickBot="1">
      <c r="A109" s="14" t="s">
        <v>58</v>
      </c>
      <c r="B109" s="142">
        <v>970</v>
      </c>
      <c r="C109" s="120" t="s">
        <v>292</v>
      </c>
      <c r="D109" s="120" t="s">
        <v>289</v>
      </c>
      <c r="E109" s="120" t="s">
        <v>284</v>
      </c>
      <c r="F109" s="120" t="s">
        <v>242</v>
      </c>
      <c r="G109" s="121">
        <f>G110+G112</f>
        <v>80.099999999999994</v>
      </c>
      <c r="H109" s="13"/>
    </row>
    <row r="110" spans="1:8" ht="34.5" customHeight="1" thickBot="1">
      <c r="A110" s="15" t="s">
        <v>89</v>
      </c>
      <c r="B110" s="142">
        <v>970</v>
      </c>
      <c r="C110" s="120" t="s">
        <v>292</v>
      </c>
      <c r="D110" s="120" t="s">
        <v>289</v>
      </c>
      <c r="E110" s="120" t="s">
        <v>309</v>
      </c>
      <c r="F110" s="120" t="s">
        <v>242</v>
      </c>
      <c r="G110" s="121">
        <f>G111</f>
        <v>79.099999999999994</v>
      </c>
      <c r="H110" s="13"/>
    </row>
    <row r="111" spans="1:8" ht="44.25" customHeight="1" thickBot="1">
      <c r="A111" s="15" t="s">
        <v>49</v>
      </c>
      <c r="B111" s="142">
        <v>970</v>
      </c>
      <c r="C111" s="120" t="s">
        <v>292</v>
      </c>
      <c r="D111" s="120" t="s">
        <v>289</v>
      </c>
      <c r="E111" s="120" t="s">
        <v>309</v>
      </c>
      <c r="F111" s="120">
        <v>200</v>
      </c>
      <c r="G111" s="121">
        <v>79.099999999999994</v>
      </c>
      <c r="H111" s="13"/>
    </row>
    <row r="112" spans="1:8" ht="45.75" customHeight="1" thickBot="1">
      <c r="A112" s="14" t="s">
        <v>59</v>
      </c>
      <c r="B112" s="142">
        <v>970</v>
      </c>
      <c r="C112" s="120" t="s">
        <v>292</v>
      </c>
      <c r="D112" s="120" t="s">
        <v>289</v>
      </c>
      <c r="E112" s="120" t="s">
        <v>319</v>
      </c>
      <c r="F112" s="120" t="s">
        <v>242</v>
      </c>
      <c r="G112" s="121">
        <f>G114</f>
        <v>1</v>
      </c>
      <c r="H112" s="13"/>
    </row>
    <row r="113" spans="1:8" ht="45.75" customHeight="1" thickBot="1">
      <c r="A113" s="15" t="s">
        <v>91</v>
      </c>
      <c r="B113" s="142">
        <v>970</v>
      </c>
      <c r="C113" s="120" t="s">
        <v>292</v>
      </c>
      <c r="D113" s="120" t="s">
        <v>289</v>
      </c>
      <c r="E113" s="120" t="s">
        <v>319</v>
      </c>
      <c r="F113" s="120" t="s">
        <v>242</v>
      </c>
      <c r="G113" s="121">
        <f>G114</f>
        <v>1</v>
      </c>
      <c r="H113" s="13"/>
    </row>
    <row r="114" spans="1:8" ht="43.5" customHeight="1" thickBot="1">
      <c r="A114" s="15" t="s">
        <v>49</v>
      </c>
      <c r="B114" s="142">
        <v>970</v>
      </c>
      <c r="C114" s="120" t="s">
        <v>292</v>
      </c>
      <c r="D114" s="120" t="s">
        <v>289</v>
      </c>
      <c r="E114" s="120" t="s">
        <v>319</v>
      </c>
      <c r="F114" s="120">
        <v>200</v>
      </c>
      <c r="G114" s="121">
        <v>1</v>
      </c>
      <c r="H114" s="13"/>
    </row>
    <row r="115" spans="1:8" ht="15.75" thickBot="1">
      <c r="A115" s="16" t="s">
        <v>88</v>
      </c>
      <c r="B115" s="142">
        <v>970</v>
      </c>
      <c r="C115" s="120" t="s">
        <v>292</v>
      </c>
      <c r="D115" s="120" t="s">
        <v>289</v>
      </c>
      <c r="E115" s="120" t="s">
        <v>257</v>
      </c>
      <c r="F115" s="120" t="s">
        <v>242</v>
      </c>
      <c r="G115" s="121">
        <f>G116+G118+G120+G122</f>
        <v>3995.8040000000001</v>
      </c>
      <c r="H115" s="13"/>
    </row>
    <row r="116" spans="1:8" ht="27" customHeight="1" thickBot="1">
      <c r="A116" s="16" t="s">
        <v>92</v>
      </c>
      <c r="B116" s="142">
        <v>970</v>
      </c>
      <c r="C116" s="120" t="s">
        <v>292</v>
      </c>
      <c r="D116" s="120" t="s">
        <v>289</v>
      </c>
      <c r="E116" s="120" t="s">
        <v>258</v>
      </c>
      <c r="F116" s="120" t="s">
        <v>242</v>
      </c>
      <c r="G116" s="121">
        <f>G117</f>
        <v>1306.704</v>
      </c>
      <c r="H116" s="13"/>
    </row>
    <row r="117" spans="1:8" ht="51.75" customHeight="1" thickBot="1">
      <c r="A117" s="17" t="s">
        <v>49</v>
      </c>
      <c r="B117" s="142">
        <v>970</v>
      </c>
      <c r="C117" s="120" t="s">
        <v>292</v>
      </c>
      <c r="D117" s="120" t="s">
        <v>289</v>
      </c>
      <c r="E117" s="120" t="s">
        <v>258</v>
      </c>
      <c r="F117" s="120">
        <v>200</v>
      </c>
      <c r="G117" s="121">
        <v>1306.704</v>
      </c>
      <c r="H117" s="13"/>
    </row>
    <row r="118" spans="1:8" ht="15.75" thickBot="1">
      <c r="A118" s="16" t="s">
        <v>93</v>
      </c>
      <c r="B118" s="142">
        <v>970</v>
      </c>
      <c r="C118" s="120" t="s">
        <v>292</v>
      </c>
      <c r="D118" s="120" t="s">
        <v>289</v>
      </c>
      <c r="E118" s="120" t="s">
        <v>259</v>
      </c>
      <c r="F118" s="120" t="s">
        <v>242</v>
      </c>
      <c r="G118" s="121">
        <f>G119</f>
        <v>165</v>
      </c>
      <c r="H118" s="13"/>
    </row>
    <row r="119" spans="1:8" ht="42" customHeight="1" thickBot="1">
      <c r="A119" s="14" t="s">
        <v>94</v>
      </c>
      <c r="B119" s="142">
        <v>970</v>
      </c>
      <c r="C119" s="120" t="s">
        <v>292</v>
      </c>
      <c r="D119" s="120" t="s">
        <v>289</v>
      </c>
      <c r="E119" s="120" t="s">
        <v>259</v>
      </c>
      <c r="F119" s="120">
        <v>200</v>
      </c>
      <c r="G119" s="121">
        <v>165</v>
      </c>
      <c r="H119" s="13"/>
    </row>
    <row r="120" spans="1:8" ht="26.25" thickBot="1">
      <c r="A120" s="16" t="s">
        <v>95</v>
      </c>
      <c r="B120" s="142">
        <v>970</v>
      </c>
      <c r="C120" s="120" t="s">
        <v>292</v>
      </c>
      <c r="D120" s="120" t="s">
        <v>289</v>
      </c>
      <c r="E120" s="120" t="s">
        <v>260</v>
      </c>
      <c r="F120" s="120" t="s">
        <v>242</v>
      </c>
      <c r="G120" s="121">
        <f>G121</f>
        <v>602.70000000000005</v>
      </c>
      <c r="H120" s="13"/>
    </row>
    <row r="121" spans="1:8" ht="90" thickBot="1">
      <c r="A121" s="15" t="s">
        <v>35</v>
      </c>
      <c r="B121" s="142">
        <v>970</v>
      </c>
      <c r="C121" s="120" t="s">
        <v>292</v>
      </c>
      <c r="D121" s="120" t="s">
        <v>289</v>
      </c>
      <c r="E121" s="120" t="s">
        <v>260</v>
      </c>
      <c r="F121" s="120">
        <v>100</v>
      </c>
      <c r="G121" s="121">
        <v>602.70000000000005</v>
      </c>
      <c r="H121" s="13"/>
    </row>
    <row r="122" spans="1:8" ht="33" customHeight="1" thickBot="1">
      <c r="A122" s="16" t="s">
        <v>96</v>
      </c>
      <c r="B122" s="142">
        <v>970</v>
      </c>
      <c r="C122" s="120" t="s">
        <v>292</v>
      </c>
      <c r="D122" s="120" t="s">
        <v>289</v>
      </c>
      <c r="E122" s="120" t="s">
        <v>261</v>
      </c>
      <c r="F122" s="120" t="s">
        <v>242</v>
      </c>
      <c r="G122" s="121">
        <f>G123+G124</f>
        <v>1921.3999999999999</v>
      </c>
      <c r="H122" s="13"/>
    </row>
    <row r="123" spans="1:8" ht="96.75" customHeight="1" thickBot="1">
      <c r="A123" s="15" t="s">
        <v>48</v>
      </c>
      <c r="B123" s="142">
        <v>970</v>
      </c>
      <c r="C123" s="120" t="s">
        <v>292</v>
      </c>
      <c r="D123" s="120" t="s">
        <v>289</v>
      </c>
      <c r="E123" s="120" t="s">
        <v>261</v>
      </c>
      <c r="F123" s="120">
        <v>100</v>
      </c>
      <c r="G123" s="121">
        <v>1202.5999999999999</v>
      </c>
      <c r="H123" s="13"/>
    </row>
    <row r="124" spans="1:8" ht="39" thickBot="1">
      <c r="A124" s="33" t="s">
        <v>49</v>
      </c>
      <c r="B124" s="142">
        <v>970</v>
      </c>
      <c r="C124" s="120" t="s">
        <v>292</v>
      </c>
      <c r="D124" s="120" t="s">
        <v>289</v>
      </c>
      <c r="E124" s="120" t="s">
        <v>261</v>
      </c>
      <c r="F124" s="120">
        <v>200</v>
      </c>
      <c r="G124" s="121">
        <v>718.8</v>
      </c>
      <c r="H124" s="13"/>
    </row>
    <row r="125" spans="1:8" ht="0.75" customHeight="1" thickBot="1">
      <c r="A125" s="16"/>
      <c r="B125" s="142"/>
      <c r="C125" s="120"/>
      <c r="D125" s="120"/>
      <c r="E125" s="120"/>
      <c r="F125" s="120"/>
      <c r="G125" s="121"/>
      <c r="H125" s="13"/>
    </row>
    <row r="126" spans="1:8" ht="45" hidden="1" customHeight="1" thickBot="1">
      <c r="A126" s="15"/>
      <c r="B126" s="142"/>
      <c r="C126" s="120"/>
      <c r="D126" s="120"/>
      <c r="E126" s="120"/>
      <c r="F126" s="120"/>
      <c r="G126" s="121"/>
      <c r="H126" s="13"/>
    </row>
    <row r="127" spans="1:8" ht="47.25" hidden="1" customHeight="1" thickBot="1">
      <c r="A127" s="15"/>
      <c r="B127" s="142"/>
      <c r="C127" s="120"/>
      <c r="D127" s="120"/>
      <c r="E127" s="120"/>
      <c r="F127" s="120"/>
      <c r="G127" s="121"/>
      <c r="H127" s="13"/>
    </row>
    <row r="128" spans="1:8" ht="69.75" customHeight="1" thickBot="1">
      <c r="A128" s="34" t="s">
        <v>97</v>
      </c>
      <c r="B128" s="143">
        <v>970</v>
      </c>
      <c r="C128" s="143" t="s">
        <v>292</v>
      </c>
      <c r="D128" s="143" t="s">
        <v>289</v>
      </c>
      <c r="E128" s="143" t="s">
        <v>274</v>
      </c>
      <c r="F128" s="146" t="s">
        <v>242</v>
      </c>
      <c r="G128" s="147">
        <f>G129</f>
        <v>815.89799999999991</v>
      </c>
      <c r="H128" s="13"/>
    </row>
    <row r="129" spans="1:8" ht="46.5" customHeight="1" thickBot="1">
      <c r="A129" s="35" t="s">
        <v>40</v>
      </c>
      <c r="B129" s="143">
        <v>970</v>
      </c>
      <c r="C129" s="143" t="s">
        <v>292</v>
      </c>
      <c r="D129" s="143" t="s">
        <v>289</v>
      </c>
      <c r="E129" s="143" t="s">
        <v>278</v>
      </c>
      <c r="F129" s="146" t="s">
        <v>242</v>
      </c>
      <c r="G129" s="147">
        <f>G130+G132+G134</f>
        <v>815.89799999999991</v>
      </c>
      <c r="H129" s="13"/>
    </row>
    <row r="130" spans="1:8" s="162" customFormat="1" ht="60" customHeight="1" thickBot="1">
      <c r="A130" s="160" t="s">
        <v>98</v>
      </c>
      <c r="B130" s="148">
        <v>970</v>
      </c>
      <c r="C130" s="148" t="s">
        <v>292</v>
      </c>
      <c r="D130" s="148" t="s">
        <v>289</v>
      </c>
      <c r="E130" s="148" t="s">
        <v>326</v>
      </c>
      <c r="F130" s="146" t="s">
        <v>242</v>
      </c>
      <c r="G130" s="147">
        <f>G131</f>
        <v>214.7</v>
      </c>
      <c r="H130" s="161"/>
    </row>
    <row r="131" spans="1:8" s="162" customFormat="1" ht="44.25" customHeight="1" thickBot="1">
      <c r="A131" s="163" t="s">
        <v>49</v>
      </c>
      <c r="B131" s="149">
        <v>970</v>
      </c>
      <c r="C131" s="149" t="s">
        <v>292</v>
      </c>
      <c r="D131" s="164" t="s">
        <v>289</v>
      </c>
      <c r="E131" s="165" t="s">
        <v>326</v>
      </c>
      <c r="F131" s="150">
        <v>200</v>
      </c>
      <c r="G131" s="147">
        <v>214.7</v>
      </c>
      <c r="H131" s="161"/>
    </row>
    <row r="132" spans="1:8" s="162" customFormat="1" ht="44.25" customHeight="1" thickBot="1">
      <c r="A132" s="163" t="s">
        <v>306</v>
      </c>
      <c r="B132" s="149">
        <v>970</v>
      </c>
      <c r="C132" s="149" t="s">
        <v>292</v>
      </c>
      <c r="D132" s="164" t="s">
        <v>289</v>
      </c>
      <c r="E132" s="166" t="s">
        <v>320</v>
      </c>
      <c r="F132" s="152" t="s">
        <v>242</v>
      </c>
      <c r="G132" s="151">
        <f>G133</f>
        <v>501.19799999999998</v>
      </c>
      <c r="H132" s="161"/>
    </row>
    <row r="133" spans="1:8" ht="44.25" customHeight="1" thickBot="1">
      <c r="A133" s="39" t="s">
        <v>49</v>
      </c>
      <c r="B133" s="149">
        <v>970</v>
      </c>
      <c r="C133" s="149" t="s">
        <v>292</v>
      </c>
      <c r="D133" s="149" t="s">
        <v>289</v>
      </c>
      <c r="E133" s="127" t="s">
        <v>320</v>
      </c>
      <c r="F133" s="152" t="s">
        <v>307</v>
      </c>
      <c r="G133" s="124">
        <v>501.19799999999998</v>
      </c>
      <c r="H133" s="108"/>
    </row>
    <row r="134" spans="1:8" ht="44.25" customHeight="1" thickBot="1">
      <c r="A134" s="39" t="s">
        <v>308</v>
      </c>
      <c r="B134" s="149">
        <v>970</v>
      </c>
      <c r="C134" s="149" t="s">
        <v>292</v>
      </c>
      <c r="D134" s="149" t="s">
        <v>289</v>
      </c>
      <c r="E134" s="127" t="s">
        <v>321</v>
      </c>
      <c r="F134" s="126" t="s">
        <v>242</v>
      </c>
      <c r="G134" s="121">
        <f>G135</f>
        <v>100</v>
      </c>
      <c r="H134" s="108"/>
    </row>
    <row r="135" spans="1:8" ht="44.25" customHeight="1" thickBot="1">
      <c r="A135" s="39" t="s">
        <v>49</v>
      </c>
      <c r="B135" s="149">
        <v>970</v>
      </c>
      <c r="C135" s="149" t="s">
        <v>292</v>
      </c>
      <c r="D135" s="149" t="s">
        <v>289</v>
      </c>
      <c r="E135" s="127" t="s">
        <v>321</v>
      </c>
      <c r="F135" s="126" t="s">
        <v>307</v>
      </c>
      <c r="G135" s="121">
        <v>100</v>
      </c>
      <c r="H135" s="108"/>
    </row>
    <row r="136" spans="1:8" ht="29.25" customHeight="1" thickBot="1">
      <c r="A136" s="16" t="s">
        <v>99</v>
      </c>
      <c r="B136" s="144">
        <v>970</v>
      </c>
      <c r="C136" s="122" t="s">
        <v>293</v>
      </c>
      <c r="D136" s="122" t="s">
        <v>243</v>
      </c>
      <c r="E136" s="122" t="s">
        <v>241</v>
      </c>
      <c r="F136" s="153" t="s">
        <v>242</v>
      </c>
      <c r="G136" s="154">
        <f>G138</f>
        <v>150</v>
      </c>
      <c r="H136" s="109"/>
    </row>
    <row r="137" spans="1:8" ht="44.25" customHeight="1" thickBot="1">
      <c r="A137" s="131" t="s">
        <v>101</v>
      </c>
      <c r="B137" s="144">
        <v>970</v>
      </c>
      <c r="C137" s="122" t="s">
        <v>293</v>
      </c>
      <c r="D137" s="122" t="s">
        <v>243</v>
      </c>
      <c r="E137" s="122" t="s">
        <v>273</v>
      </c>
      <c r="F137" s="153" t="s">
        <v>242</v>
      </c>
      <c r="G137" s="154">
        <f>G138</f>
        <v>150</v>
      </c>
      <c r="H137" s="118"/>
    </row>
    <row r="138" spans="1:8" ht="28.5" customHeight="1" thickBot="1">
      <c r="A138" s="35" t="s">
        <v>40</v>
      </c>
      <c r="B138" s="142">
        <v>970</v>
      </c>
      <c r="C138" s="120" t="s">
        <v>293</v>
      </c>
      <c r="D138" s="120" t="s">
        <v>292</v>
      </c>
      <c r="E138" s="120" t="s">
        <v>322</v>
      </c>
      <c r="F138" s="120" t="s">
        <v>242</v>
      </c>
      <c r="G138" s="121">
        <f>G141+G143</f>
        <v>150</v>
      </c>
      <c r="H138" s="13"/>
    </row>
    <row r="139" spans="1:8" ht="1.5" hidden="1" customHeight="1" thickBot="1">
      <c r="A139" s="22"/>
      <c r="B139" s="142"/>
      <c r="C139" s="120"/>
      <c r="D139" s="120"/>
      <c r="E139" s="120"/>
      <c r="F139" s="120"/>
      <c r="G139" s="121"/>
      <c r="H139" s="13"/>
    </row>
    <row r="140" spans="1:8" ht="0.75" hidden="1" customHeight="1" thickBot="1">
      <c r="A140" s="21"/>
      <c r="B140" s="142"/>
      <c r="C140" s="120"/>
      <c r="D140" s="120"/>
      <c r="E140" s="120"/>
      <c r="F140" s="120"/>
      <c r="G140" s="121"/>
      <c r="H140" s="13"/>
    </row>
    <row r="141" spans="1:8" ht="15.75" thickBot="1">
      <c r="A141" s="15" t="s">
        <v>102</v>
      </c>
      <c r="B141" s="142">
        <v>970</v>
      </c>
      <c r="C141" s="120" t="s">
        <v>293</v>
      </c>
      <c r="D141" s="120" t="s">
        <v>292</v>
      </c>
      <c r="E141" s="120" t="s">
        <v>324</v>
      </c>
      <c r="F141" s="120" t="s">
        <v>242</v>
      </c>
      <c r="G141" s="121">
        <f>G142</f>
        <v>50</v>
      </c>
      <c r="H141" s="13"/>
    </row>
    <row r="142" spans="1:8" ht="43.5" customHeight="1" thickBot="1">
      <c r="A142" s="15" t="s">
        <v>49</v>
      </c>
      <c r="B142" s="142">
        <v>970</v>
      </c>
      <c r="C142" s="120" t="s">
        <v>293</v>
      </c>
      <c r="D142" s="120" t="s">
        <v>292</v>
      </c>
      <c r="E142" s="120" t="s">
        <v>324</v>
      </c>
      <c r="F142" s="120">
        <v>200</v>
      </c>
      <c r="G142" s="121">
        <v>50</v>
      </c>
      <c r="H142" s="13"/>
    </row>
    <row r="143" spans="1:8" ht="69" customHeight="1" thickBot="1">
      <c r="A143" s="15" t="s">
        <v>103</v>
      </c>
      <c r="B143" s="142">
        <v>970</v>
      </c>
      <c r="C143" s="120" t="s">
        <v>293</v>
      </c>
      <c r="D143" s="120" t="s">
        <v>292</v>
      </c>
      <c r="E143" s="120" t="s">
        <v>325</v>
      </c>
      <c r="F143" s="120" t="s">
        <v>242</v>
      </c>
      <c r="G143" s="121">
        <f>G144</f>
        <v>100</v>
      </c>
      <c r="H143" s="13"/>
    </row>
    <row r="144" spans="1:8" ht="41.25" customHeight="1" thickBot="1">
      <c r="A144" s="15" t="s">
        <v>104</v>
      </c>
      <c r="B144" s="142">
        <v>970</v>
      </c>
      <c r="C144" s="120" t="s">
        <v>293</v>
      </c>
      <c r="D144" s="120" t="s">
        <v>292</v>
      </c>
      <c r="E144" s="120" t="s">
        <v>327</v>
      </c>
      <c r="F144" s="120">
        <v>200</v>
      </c>
      <c r="G144" s="121">
        <v>100</v>
      </c>
      <c r="H144" s="13"/>
    </row>
    <row r="145" spans="1:8" ht="15.75" thickBot="1">
      <c r="A145" s="36" t="s">
        <v>105</v>
      </c>
      <c r="B145" s="122">
        <v>970</v>
      </c>
      <c r="C145" s="122" t="s">
        <v>294</v>
      </c>
      <c r="D145" s="122" t="s">
        <v>243</v>
      </c>
      <c r="E145" s="122" t="s">
        <v>241</v>
      </c>
      <c r="F145" s="155" t="s">
        <v>242</v>
      </c>
      <c r="G145" s="123">
        <f>G147</f>
        <v>16.997999999999998</v>
      </c>
      <c r="H145" s="13"/>
    </row>
    <row r="146" spans="1:8" ht="54" customHeight="1" thickBot="1">
      <c r="A146" s="37" t="s">
        <v>106</v>
      </c>
      <c r="B146" s="120">
        <v>970</v>
      </c>
      <c r="C146" s="120" t="s">
        <v>294</v>
      </c>
      <c r="D146" s="120" t="s">
        <v>292</v>
      </c>
      <c r="E146" s="120" t="s">
        <v>241</v>
      </c>
      <c r="F146" s="156" t="s">
        <v>242</v>
      </c>
      <c r="G146" s="121">
        <f>G147</f>
        <v>16.997999999999998</v>
      </c>
      <c r="H146" s="13"/>
    </row>
    <row r="147" spans="1:8" ht="90" thickBot="1">
      <c r="A147" s="16" t="s">
        <v>107</v>
      </c>
      <c r="B147" s="120">
        <v>970</v>
      </c>
      <c r="C147" s="120" t="s">
        <v>294</v>
      </c>
      <c r="D147" s="120" t="s">
        <v>292</v>
      </c>
      <c r="E147" s="120">
        <v>100000000</v>
      </c>
      <c r="F147" s="156" t="s">
        <v>242</v>
      </c>
      <c r="G147" s="121">
        <f>G151+G148</f>
        <v>16.997999999999998</v>
      </c>
      <c r="H147" s="13"/>
    </row>
    <row r="148" spans="1:8" ht="69" customHeight="1" thickBot="1">
      <c r="A148" s="14" t="s">
        <v>108</v>
      </c>
      <c r="B148" s="120">
        <v>970</v>
      </c>
      <c r="C148" s="120" t="s">
        <v>294</v>
      </c>
      <c r="D148" s="120" t="s">
        <v>292</v>
      </c>
      <c r="E148" s="120" t="s">
        <v>310</v>
      </c>
      <c r="F148" s="156" t="s">
        <v>242</v>
      </c>
      <c r="G148" s="121">
        <f>G150</f>
        <v>16.829999999999998</v>
      </c>
      <c r="H148" s="13"/>
    </row>
    <row r="149" spans="1:8" ht="78.75" customHeight="1" thickBot="1">
      <c r="A149" s="14" t="s">
        <v>109</v>
      </c>
      <c r="B149" s="120">
        <v>970</v>
      </c>
      <c r="C149" s="120" t="s">
        <v>294</v>
      </c>
      <c r="D149" s="120" t="s">
        <v>292</v>
      </c>
      <c r="E149" s="120" t="s">
        <v>310</v>
      </c>
      <c r="F149" s="156" t="s">
        <v>242</v>
      </c>
      <c r="G149" s="121">
        <f>G150</f>
        <v>16.829999999999998</v>
      </c>
      <c r="H149" s="13"/>
    </row>
    <row r="150" spans="1:8" ht="56.25" customHeight="1" thickBot="1">
      <c r="A150" s="38" t="s">
        <v>49</v>
      </c>
      <c r="B150" s="157">
        <v>970</v>
      </c>
      <c r="C150" s="120" t="s">
        <v>294</v>
      </c>
      <c r="D150" s="120" t="s">
        <v>292</v>
      </c>
      <c r="E150" s="120" t="s">
        <v>310</v>
      </c>
      <c r="F150" s="156">
        <v>200</v>
      </c>
      <c r="G150" s="121">
        <v>16.829999999999998</v>
      </c>
      <c r="H150" s="13"/>
    </row>
    <row r="151" spans="1:8" ht="54.75" customHeight="1" thickBot="1">
      <c r="A151" s="39" t="s">
        <v>59</v>
      </c>
      <c r="B151" s="157">
        <v>970</v>
      </c>
      <c r="C151" s="120" t="s">
        <v>294</v>
      </c>
      <c r="D151" s="120" t="s">
        <v>292</v>
      </c>
      <c r="E151" s="120" t="s">
        <v>311</v>
      </c>
      <c r="F151" s="156" t="s">
        <v>242</v>
      </c>
      <c r="G151" s="121">
        <f>G153</f>
        <v>0.16800000000000001</v>
      </c>
      <c r="H151" s="13"/>
    </row>
    <row r="152" spans="1:8" ht="108.75" customHeight="1" thickBot="1">
      <c r="A152" s="40" t="s">
        <v>110</v>
      </c>
      <c r="B152" s="157">
        <v>970</v>
      </c>
      <c r="C152" s="120" t="s">
        <v>294</v>
      </c>
      <c r="D152" s="120" t="s">
        <v>292</v>
      </c>
      <c r="E152" s="120" t="s">
        <v>311</v>
      </c>
      <c r="F152" s="156" t="s">
        <v>242</v>
      </c>
      <c r="G152" s="121">
        <f>G153</f>
        <v>0.16800000000000001</v>
      </c>
      <c r="H152" s="13"/>
    </row>
    <row r="153" spans="1:8" ht="49.5" customHeight="1" thickBot="1">
      <c r="A153" s="41" t="s">
        <v>49</v>
      </c>
      <c r="B153" s="120">
        <v>970</v>
      </c>
      <c r="C153" s="120" t="s">
        <v>294</v>
      </c>
      <c r="D153" s="120" t="s">
        <v>292</v>
      </c>
      <c r="E153" s="120" t="s">
        <v>311</v>
      </c>
      <c r="F153" s="156">
        <v>200</v>
      </c>
      <c r="G153" s="121">
        <v>0.16800000000000001</v>
      </c>
      <c r="H153" s="13"/>
    </row>
    <row r="154" spans="1:8" ht="18.75" customHeight="1" thickBot="1">
      <c r="A154" s="25" t="s">
        <v>112</v>
      </c>
      <c r="B154" s="144">
        <v>970</v>
      </c>
      <c r="C154" s="122">
        <v>10</v>
      </c>
      <c r="D154" s="122" t="s">
        <v>243</v>
      </c>
      <c r="E154" s="122" t="s">
        <v>241</v>
      </c>
      <c r="F154" s="122" t="s">
        <v>242</v>
      </c>
      <c r="G154" s="123">
        <f>G155+G160</f>
        <v>160.35</v>
      </c>
      <c r="H154" s="13"/>
    </row>
    <row r="155" spans="1:8" ht="21" customHeight="1" thickBot="1">
      <c r="A155" s="16" t="s">
        <v>113</v>
      </c>
      <c r="B155" s="142">
        <v>970</v>
      </c>
      <c r="C155" s="120">
        <v>10</v>
      </c>
      <c r="D155" s="120" t="s">
        <v>285</v>
      </c>
      <c r="E155" s="120" t="s">
        <v>241</v>
      </c>
      <c r="F155" s="120" t="s">
        <v>242</v>
      </c>
      <c r="G155" s="121">
        <f>G159</f>
        <v>145.35</v>
      </c>
      <c r="H155" s="13"/>
    </row>
    <row r="156" spans="1:8" ht="81.75" customHeight="1" thickBot="1">
      <c r="A156" s="16" t="s">
        <v>29</v>
      </c>
      <c r="B156" s="142">
        <v>970</v>
      </c>
      <c r="C156" s="120">
        <v>10</v>
      </c>
      <c r="D156" s="120" t="s">
        <v>285</v>
      </c>
      <c r="E156" s="120" t="s">
        <v>246</v>
      </c>
      <c r="F156" s="120" t="s">
        <v>242</v>
      </c>
      <c r="G156" s="121">
        <f>G159</f>
        <v>145.35</v>
      </c>
      <c r="H156" s="13"/>
    </row>
    <row r="157" spans="1:8" ht="34.5" customHeight="1" thickBot="1">
      <c r="A157" s="15" t="s">
        <v>40</v>
      </c>
      <c r="B157" s="142">
        <v>970</v>
      </c>
      <c r="C157" s="120">
        <v>10</v>
      </c>
      <c r="D157" s="120" t="s">
        <v>285</v>
      </c>
      <c r="E157" s="120">
        <v>100004000</v>
      </c>
      <c r="F157" s="120" t="s">
        <v>242</v>
      </c>
      <c r="G157" s="121">
        <f>G159</f>
        <v>145.35</v>
      </c>
      <c r="H157" s="13"/>
    </row>
    <row r="158" spans="1:8" ht="45" customHeight="1" thickBot="1">
      <c r="A158" s="15" t="s">
        <v>114</v>
      </c>
      <c r="B158" s="142">
        <v>970</v>
      </c>
      <c r="C158" s="120">
        <v>10</v>
      </c>
      <c r="D158" s="120" t="s">
        <v>285</v>
      </c>
      <c r="E158" s="120">
        <v>100004010</v>
      </c>
      <c r="F158" s="120" t="s">
        <v>242</v>
      </c>
      <c r="G158" s="121">
        <f>G159</f>
        <v>145.35</v>
      </c>
      <c r="H158" s="13"/>
    </row>
    <row r="159" spans="1:8" ht="30.75" customHeight="1" thickBot="1">
      <c r="A159" s="15" t="s">
        <v>115</v>
      </c>
      <c r="B159" s="142">
        <v>970</v>
      </c>
      <c r="C159" s="120">
        <v>10</v>
      </c>
      <c r="D159" s="120" t="s">
        <v>285</v>
      </c>
      <c r="E159" s="120">
        <v>100004010</v>
      </c>
      <c r="F159" s="120">
        <v>300</v>
      </c>
      <c r="G159" s="121">
        <v>145.35</v>
      </c>
      <c r="H159" s="13"/>
    </row>
    <row r="160" spans="1:8" ht="25.5" customHeight="1" thickBot="1">
      <c r="A160" s="16" t="s">
        <v>116</v>
      </c>
      <c r="B160" s="142">
        <v>970</v>
      </c>
      <c r="C160" s="120">
        <v>10</v>
      </c>
      <c r="D160" s="120" t="s">
        <v>293</v>
      </c>
      <c r="E160" s="120" t="s">
        <v>241</v>
      </c>
      <c r="F160" s="120" t="s">
        <v>242</v>
      </c>
      <c r="G160" s="121">
        <f>G164</f>
        <v>15</v>
      </c>
      <c r="H160" s="13"/>
    </row>
    <row r="161" spans="1:8" ht="90" customHeight="1" thickBot="1">
      <c r="A161" s="16" t="s">
        <v>117</v>
      </c>
      <c r="B161" s="142">
        <v>970</v>
      </c>
      <c r="C161" s="120">
        <v>10</v>
      </c>
      <c r="D161" s="120" t="s">
        <v>293</v>
      </c>
      <c r="E161" s="120">
        <v>1700000000</v>
      </c>
      <c r="F161" s="120" t="s">
        <v>242</v>
      </c>
      <c r="G161" s="121">
        <f>G164</f>
        <v>15</v>
      </c>
      <c r="H161" s="13"/>
    </row>
    <row r="162" spans="1:8" ht="34.5" customHeight="1" thickBot="1">
      <c r="A162" s="15" t="s">
        <v>40</v>
      </c>
      <c r="B162" s="142">
        <v>970</v>
      </c>
      <c r="C162" s="120">
        <v>10</v>
      </c>
      <c r="D162" s="120" t="s">
        <v>293</v>
      </c>
      <c r="E162" s="120">
        <v>1700004000</v>
      </c>
      <c r="F162" s="120" t="s">
        <v>242</v>
      </c>
      <c r="G162" s="121">
        <f>G164</f>
        <v>15</v>
      </c>
      <c r="H162" s="13"/>
    </row>
    <row r="163" spans="1:8" ht="20.25" customHeight="1">
      <c r="A163" s="42" t="s">
        <v>118</v>
      </c>
      <c r="B163" s="158">
        <v>970</v>
      </c>
      <c r="C163" s="129">
        <v>10</v>
      </c>
      <c r="D163" s="129" t="s">
        <v>293</v>
      </c>
      <c r="E163" s="129">
        <v>1700004030</v>
      </c>
      <c r="F163" s="129" t="s">
        <v>242</v>
      </c>
      <c r="G163" s="159">
        <f>G164</f>
        <v>15</v>
      </c>
      <c r="H163" s="13"/>
    </row>
    <row r="164" spans="1:8" ht="32.25" customHeight="1">
      <c r="A164" s="246" t="s">
        <v>36</v>
      </c>
      <c r="B164" s="247">
        <v>970</v>
      </c>
      <c r="C164" s="248">
        <v>10</v>
      </c>
      <c r="D164" s="248" t="s">
        <v>293</v>
      </c>
      <c r="E164" s="248">
        <v>1700004030</v>
      </c>
      <c r="F164" s="248">
        <v>600</v>
      </c>
      <c r="G164" s="250">
        <v>15</v>
      </c>
      <c r="H164" s="249"/>
    </row>
    <row r="165" spans="1:8" ht="6.75" customHeight="1">
      <c r="A165" s="246"/>
      <c r="B165" s="247"/>
      <c r="C165" s="248"/>
      <c r="D165" s="248"/>
      <c r="E165" s="248"/>
      <c r="F165" s="248"/>
      <c r="G165" s="251"/>
      <c r="H165" s="249"/>
    </row>
  </sheetData>
  <autoFilter ref="A7:H78"/>
  <mergeCells count="20">
    <mergeCell ref="F164:F165"/>
    <mergeCell ref="H164:H165"/>
    <mergeCell ref="G164:G165"/>
    <mergeCell ref="F53:F54"/>
    <mergeCell ref="G53:G54"/>
    <mergeCell ref="A164:A165"/>
    <mergeCell ref="B164:B165"/>
    <mergeCell ref="C164:C165"/>
    <mergeCell ref="D164:D165"/>
    <mergeCell ref="E164:E165"/>
    <mergeCell ref="A2:G2"/>
    <mergeCell ref="A3:G3"/>
    <mergeCell ref="A4:G4"/>
    <mergeCell ref="A5:G6"/>
    <mergeCell ref="H53:H54"/>
    <mergeCell ref="E53:E54"/>
    <mergeCell ref="D53:D54"/>
    <mergeCell ref="C53:C54"/>
    <mergeCell ref="B53:B54"/>
    <mergeCell ref="A53:A5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D46"/>
  <sheetViews>
    <sheetView topLeftCell="B2" workbookViewId="0">
      <selection activeCell="A5" sqref="A5:D5"/>
    </sheetView>
  </sheetViews>
  <sheetFormatPr defaultRowHeight="15"/>
  <cols>
    <col min="1" max="1" width="43" customWidth="1"/>
    <col min="2" max="2" width="12.85546875" customWidth="1"/>
    <col min="3" max="3" width="14.5703125" customWidth="1"/>
    <col min="4" max="4" width="13.42578125" customWidth="1"/>
  </cols>
  <sheetData>
    <row r="2" spans="1:4" ht="15.75" customHeight="1">
      <c r="A2" s="235" t="s">
        <v>142</v>
      </c>
      <c r="B2" s="235"/>
      <c r="C2" s="235"/>
      <c r="D2" s="235"/>
    </row>
    <row r="3" spans="1:4" ht="15.75" customHeight="1">
      <c r="A3" s="235" t="s">
        <v>143</v>
      </c>
      <c r="B3" s="235"/>
      <c r="C3" s="235"/>
      <c r="D3" s="235"/>
    </row>
    <row r="4" spans="1:4" ht="15.75" customHeight="1">
      <c r="A4" s="255" t="s">
        <v>349</v>
      </c>
      <c r="B4" s="255"/>
      <c r="C4" s="255"/>
      <c r="D4" s="255"/>
    </row>
    <row r="5" spans="1:4" ht="15.75">
      <c r="A5" s="225" t="s">
        <v>144</v>
      </c>
      <c r="B5" s="225"/>
      <c r="C5" s="225"/>
      <c r="D5" s="225"/>
    </row>
    <row r="6" spans="1:4" ht="41.25" customHeight="1" thickBot="1">
      <c r="A6" s="254" t="s">
        <v>330</v>
      </c>
      <c r="B6" s="254"/>
      <c r="C6" s="254"/>
      <c r="D6" s="254"/>
    </row>
    <row r="7" spans="1:4">
      <c r="A7" s="269" t="s">
        <v>145</v>
      </c>
      <c r="B7" s="269" t="s">
        <v>21</v>
      </c>
      <c r="C7" s="269" t="s">
        <v>22</v>
      </c>
      <c r="D7" s="167" t="s">
        <v>146</v>
      </c>
    </row>
    <row r="8" spans="1:4">
      <c r="A8" s="270"/>
      <c r="B8" s="270"/>
      <c r="C8" s="270"/>
      <c r="D8" s="168" t="s">
        <v>147</v>
      </c>
    </row>
    <row r="9" spans="1:4" ht="15.75" thickBot="1">
      <c r="A9" s="271"/>
      <c r="B9" s="271"/>
      <c r="C9" s="271"/>
      <c r="D9" s="168" t="s">
        <v>148</v>
      </c>
    </row>
    <row r="10" spans="1:4" ht="15.75" thickBot="1">
      <c r="A10" s="169">
        <v>1</v>
      </c>
      <c r="B10" s="170">
        <v>2</v>
      </c>
      <c r="C10" s="170">
        <v>3</v>
      </c>
      <c r="D10" s="167">
        <v>4</v>
      </c>
    </row>
    <row r="11" spans="1:4" ht="15.75" thickBot="1">
      <c r="A11" s="171" t="s">
        <v>26</v>
      </c>
      <c r="B11" s="172" t="s">
        <v>243</v>
      </c>
      <c r="C11" s="172" t="s">
        <v>243</v>
      </c>
      <c r="D11" s="173">
        <f>D12+D20+D22+D24+D29+D33+D36+D38</f>
        <v>26031.047999999999</v>
      </c>
    </row>
    <row r="12" spans="1:4" ht="18" customHeight="1">
      <c r="A12" s="256" t="s">
        <v>27</v>
      </c>
      <c r="B12" s="258" t="s">
        <v>285</v>
      </c>
      <c r="C12" s="258" t="s">
        <v>243</v>
      </c>
      <c r="D12" s="260">
        <f>D14+D17+D18+D19</f>
        <v>8255.2000000000007</v>
      </c>
    </row>
    <row r="13" spans="1:4" ht="5.25" customHeight="1" thickBot="1">
      <c r="A13" s="257"/>
      <c r="B13" s="259"/>
      <c r="C13" s="259"/>
      <c r="D13" s="261"/>
    </row>
    <row r="14" spans="1:4" ht="34.5" customHeight="1" thickBot="1">
      <c r="A14" s="262" t="s">
        <v>28</v>
      </c>
      <c r="B14" s="242" t="s">
        <v>285</v>
      </c>
      <c r="C14" s="242" t="s">
        <v>286</v>
      </c>
      <c r="D14" s="266">
        <v>1080.4000000000001</v>
      </c>
    </row>
    <row r="15" spans="1:4" ht="15.75" hidden="1" thickBot="1">
      <c r="A15" s="263"/>
      <c r="B15" s="265"/>
      <c r="C15" s="265"/>
      <c r="D15" s="267"/>
    </row>
    <row r="16" spans="1:4" ht="15.75" hidden="1" thickBot="1">
      <c r="A16" s="264"/>
      <c r="B16" s="243"/>
      <c r="C16" s="243"/>
      <c r="D16" s="268"/>
    </row>
    <row r="17" spans="1:4" ht="51.75" thickBot="1">
      <c r="A17" s="174" t="s">
        <v>149</v>
      </c>
      <c r="B17" s="175" t="s">
        <v>285</v>
      </c>
      <c r="C17" s="175" t="s">
        <v>287</v>
      </c>
      <c r="D17" s="176">
        <v>4211.5</v>
      </c>
    </row>
    <row r="18" spans="1:4" ht="15.75" thickBot="1">
      <c r="A18" s="174" t="s">
        <v>38</v>
      </c>
      <c r="B18" s="175" t="s">
        <v>285</v>
      </c>
      <c r="C18" s="175">
        <v>11</v>
      </c>
      <c r="D18" s="176">
        <v>50</v>
      </c>
    </row>
    <row r="19" spans="1:4" ht="15.75" thickBot="1">
      <c r="A19" s="174" t="s">
        <v>42</v>
      </c>
      <c r="B19" s="175" t="s">
        <v>285</v>
      </c>
      <c r="C19" s="175">
        <v>13</v>
      </c>
      <c r="D19" s="176">
        <v>2913.3</v>
      </c>
    </row>
    <row r="20" spans="1:4" ht="15.75" thickBot="1">
      <c r="A20" s="171" t="s">
        <v>62</v>
      </c>
      <c r="B20" s="172" t="s">
        <v>286</v>
      </c>
      <c r="C20" s="172" t="s">
        <v>243</v>
      </c>
      <c r="D20" s="173">
        <f>D21</f>
        <v>338.6</v>
      </c>
    </row>
    <row r="21" spans="1:4" ht="15.75" thickBot="1">
      <c r="A21" s="174" t="s">
        <v>63</v>
      </c>
      <c r="B21" s="175" t="s">
        <v>286</v>
      </c>
      <c r="C21" s="175" t="s">
        <v>289</v>
      </c>
      <c r="D21" s="176">
        <v>338.6</v>
      </c>
    </row>
    <row r="22" spans="1:4" ht="26.25" thickBot="1">
      <c r="A22" s="171" t="s">
        <v>66</v>
      </c>
      <c r="B22" s="172" t="s">
        <v>289</v>
      </c>
      <c r="C22" s="172" t="s">
        <v>243</v>
      </c>
      <c r="D22" s="173">
        <f>D23</f>
        <v>140</v>
      </c>
    </row>
    <row r="23" spans="1:4" ht="15.75" thickBot="1">
      <c r="A23" s="174" t="s">
        <v>150</v>
      </c>
      <c r="B23" s="175" t="s">
        <v>289</v>
      </c>
      <c r="C23" s="175">
        <v>10</v>
      </c>
      <c r="D23" s="176">
        <v>140</v>
      </c>
    </row>
    <row r="24" spans="1:4" ht="21.75" customHeight="1" thickBot="1">
      <c r="A24" s="256" t="s">
        <v>70</v>
      </c>
      <c r="B24" s="258" t="s">
        <v>287</v>
      </c>
      <c r="C24" s="258" t="s">
        <v>243</v>
      </c>
      <c r="D24" s="260">
        <f>D26+D28</f>
        <v>10938.098</v>
      </c>
    </row>
    <row r="25" spans="1:4" ht="15.75" hidden="1" thickBot="1">
      <c r="A25" s="257"/>
      <c r="B25" s="259"/>
      <c r="C25" s="259"/>
      <c r="D25" s="261"/>
    </row>
    <row r="26" spans="1:4" ht="24.75" customHeight="1" thickBot="1">
      <c r="A26" s="262" t="s">
        <v>71</v>
      </c>
      <c r="B26" s="242" t="s">
        <v>287</v>
      </c>
      <c r="C26" s="242" t="s">
        <v>290</v>
      </c>
      <c r="D26" s="266">
        <v>10923.098</v>
      </c>
    </row>
    <row r="27" spans="1:4" ht="15.75" hidden="1" thickBot="1">
      <c r="A27" s="264"/>
      <c r="B27" s="243"/>
      <c r="C27" s="243"/>
      <c r="D27" s="268"/>
    </row>
    <row r="28" spans="1:4" ht="26.25" thickBot="1">
      <c r="A28" s="174" t="s">
        <v>79</v>
      </c>
      <c r="B28" s="175" t="s">
        <v>287</v>
      </c>
      <c r="C28" s="175">
        <v>12</v>
      </c>
      <c r="D28" s="176">
        <v>15</v>
      </c>
    </row>
    <row r="29" spans="1:4" ht="15.75" thickBot="1">
      <c r="A29" s="171" t="s">
        <v>82</v>
      </c>
      <c r="B29" s="172" t="s">
        <v>292</v>
      </c>
      <c r="C29" s="172" t="s">
        <v>243</v>
      </c>
      <c r="D29" s="173">
        <f>D30+D31+D32</f>
        <v>6031.8019999999997</v>
      </c>
    </row>
    <row r="30" spans="1:4" ht="15.75" thickBot="1">
      <c r="A30" s="174" t="s">
        <v>151</v>
      </c>
      <c r="B30" s="175" t="s">
        <v>292</v>
      </c>
      <c r="C30" s="175" t="s">
        <v>285</v>
      </c>
      <c r="D30" s="176">
        <v>150</v>
      </c>
    </row>
    <row r="31" spans="1:4" ht="15.75" thickBot="1">
      <c r="A31" s="174" t="s">
        <v>86</v>
      </c>
      <c r="B31" s="175" t="s">
        <v>292</v>
      </c>
      <c r="C31" s="175" t="s">
        <v>286</v>
      </c>
      <c r="D31" s="176">
        <v>990</v>
      </c>
    </row>
    <row r="32" spans="1:4" ht="15.75" thickBot="1">
      <c r="A32" s="174" t="s">
        <v>88</v>
      </c>
      <c r="B32" s="175" t="s">
        <v>292</v>
      </c>
      <c r="C32" s="175" t="s">
        <v>289</v>
      </c>
      <c r="D32" s="176">
        <v>4891.8019999999997</v>
      </c>
    </row>
    <row r="33" spans="1:4" ht="15.75" customHeight="1">
      <c r="A33" s="256" t="s">
        <v>100</v>
      </c>
      <c r="B33" s="258" t="s">
        <v>293</v>
      </c>
      <c r="C33" s="258" t="s">
        <v>243</v>
      </c>
      <c r="D33" s="260">
        <f>D35</f>
        <v>150</v>
      </c>
    </row>
    <row r="34" spans="1:4" ht="8.25" customHeight="1" thickBot="1">
      <c r="A34" s="257"/>
      <c r="B34" s="259"/>
      <c r="C34" s="259"/>
      <c r="D34" s="261"/>
    </row>
    <row r="35" spans="1:4" ht="26.25" customHeight="1" thickBot="1">
      <c r="A35" s="174" t="s">
        <v>99</v>
      </c>
      <c r="B35" s="175" t="s">
        <v>293</v>
      </c>
      <c r="C35" s="175" t="s">
        <v>292</v>
      </c>
      <c r="D35" s="176">
        <v>150</v>
      </c>
    </row>
    <row r="36" spans="1:4" ht="15.75" thickBot="1">
      <c r="A36" s="171" t="s">
        <v>105</v>
      </c>
      <c r="B36" s="172" t="s">
        <v>294</v>
      </c>
      <c r="C36" s="172" t="s">
        <v>243</v>
      </c>
      <c r="D36" s="173">
        <f>D37</f>
        <v>16.998000000000001</v>
      </c>
    </row>
    <row r="37" spans="1:4" ht="26.25" thickBot="1">
      <c r="A37" s="174" t="s">
        <v>106</v>
      </c>
      <c r="B37" s="175" t="s">
        <v>294</v>
      </c>
      <c r="C37" s="175" t="s">
        <v>292</v>
      </c>
      <c r="D37" s="176">
        <v>16.998000000000001</v>
      </c>
    </row>
    <row r="38" spans="1:4" ht="15.75" thickBot="1">
      <c r="A38" s="177" t="s">
        <v>112</v>
      </c>
      <c r="B38" s="178">
        <v>10</v>
      </c>
      <c r="C38" s="178" t="s">
        <v>243</v>
      </c>
      <c r="D38" s="179">
        <f>D42+D39</f>
        <v>160.35</v>
      </c>
    </row>
    <row r="39" spans="1:4" ht="9.75" customHeight="1">
      <c r="A39" s="262" t="s">
        <v>152</v>
      </c>
      <c r="B39" s="242">
        <v>10</v>
      </c>
      <c r="C39" s="242" t="s">
        <v>285</v>
      </c>
      <c r="D39" s="266">
        <v>145.35</v>
      </c>
    </row>
    <row r="40" spans="1:4" ht="10.5" customHeight="1">
      <c r="A40" s="263"/>
      <c r="B40" s="265"/>
      <c r="C40" s="265"/>
      <c r="D40" s="267"/>
    </row>
    <row r="41" spans="1:4" ht="3" customHeight="1" thickBot="1">
      <c r="A41" s="264"/>
      <c r="B41" s="243"/>
      <c r="C41" s="243"/>
      <c r="D41" s="268"/>
    </row>
    <row r="42" spans="1:4" ht="15.75" thickBot="1">
      <c r="A42" s="119" t="s">
        <v>116</v>
      </c>
      <c r="B42" s="142">
        <v>10</v>
      </c>
      <c r="C42" s="142" t="s">
        <v>293</v>
      </c>
      <c r="D42" s="124">
        <v>15</v>
      </c>
    </row>
    <row r="43" spans="1:4" ht="18.75">
      <c r="A43" s="1"/>
    </row>
    <row r="44" spans="1:4">
      <c r="A44" s="44"/>
    </row>
    <row r="45" spans="1:4" ht="20.25">
      <c r="A45" s="11"/>
    </row>
    <row r="46" spans="1:4" ht="20.25">
      <c r="A46" s="11"/>
    </row>
  </sheetData>
  <mergeCells count="32">
    <mergeCell ref="A14:A16"/>
    <mergeCell ref="B14:B16"/>
    <mergeCell ref="C14:C16"/>
    <mergeCell ref="D14:D16"/>
    <mergeCell ref="B7:B9"/>
    <mergeCell ref="C7:C9"/>
    <mergeCell ref="A7:A9"/>
    <mergeCell ref="A12:A13"/>
    <mergeCell ref="B12:B13"/>
    <mergeCell ref="C12:C13"/>
    <mergeCell ref="D12:D13"/>
    <mergeCell ref="A24:A25"/>
    <mergeCell ref="B24:B25"/>
    <mergeCell ref="C24:C25"/>
    <mergeCell ref="D24:D25"/>
    <mergeCell ref="A26:A27"/>
    <mergeCell ref="B26:B27"/>
    <mergeCell ref="C26:C27"/>
    <mergeCell ref="D26:D27"/>
    <mergeCell ref="A33:A34"/>
    <mergeCell ref="B33:B34"/>
    <mergeCell ref="C33:C34"/>
    <mergeCell ref="D33:D34"/>
    <mergeCell ref="A39:A41"/>
    <mergeCell ref="B39:B41"/>
    <mergeCell ref="C39:C41"/>
    <mergeCell ref="D39:D41"/>
    <mergeCell ref="A2:D2"/>
    <mergeCell ref="A5:D5"/>
    <mergeCell ref="A6:D6"/>
    <mergeCell ref="A3:D3"/>
    <mergeCell ref="A4:D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E34"/>
  <sheetViews>
    <sheetView workbookViewId="0">
      <selection activeCell="J10" sqref="J10"/>
    </sheetView>
  </sheetViews>
  <sheetFormatPr defaultRowHeight="15"/>
  <cols>
    <col min="2" max="2" width="32" customWidth="1"/>
    <col min="3" max="3" width="28" customWidth="1"/>
  </cols>
  <sheetData>
    <row r="3" spans="1:5" ht="18.75" customHeight="1">
      <c r="A3" s="50"/>
      <c r="B3" s="229" t="s">
        <v>153</v>
      </c>
      <c r="C3" s="229"/>
      <c r="D3" s="229"/>
      <c r="E3" s="229"/>
    </row>
    <row r="4" spans="1:5" ht="18" customHeight="1">
      <c r="A4" s="50"/>
      <c r="B4" s="229" t="s">
        <v>154</v>
      </c>
      <c r="C4" s="229"/>
      <c r="D4" s="229"/>
      <c r="E4" s="229"/>
    </row>
    <row r="5" spans="1:5" ht="18" customHeight="1">
      <c r="A5" s="50"/>
      <c r="B5" s="229" t="s">
        <v>350</v>
      </c>
      <c r="C5" s="229"/>
      <c r="D5" s="229"/>
      <c r="E5" s="229"/>
    </row>
    <row r="6" spans="1:5" ht="18.75">
      <c r="A6" s="1"/>
      <c r="B6" s="289"/>
      <c r="C6" s="289"/>
      <c r="D6" s="289"/>
      <c r="E6" s="48"/>
    </row>
    <row r="7" spans="1:5" ht="15.75">
      <c r="A7" s="280" t="s">
        <v>155</v>
      </c>
      <c r="B7" s="280"/>
      <c r="C7" s="280"/>
      <c r="D7" s="280"/>
      <c r="E7" s="280"/>
    </row>
    <row r="8" spans="1:5" ht="15.75">
      <c r="A8" s="280" t="s">
        <v>331</v>
      </c>
      <c r="B8" s="280"/>
      <c r="C8" s="280"/>
      <c r="D8" s="280"/>
      <c r="E8" s="280"/>
    </row>
    <row r="9" spans="1:5" ht="19.5" thickBot="1">
      <c r="A9" s="281"/>
      <c r="B9" s="281"/>
      <c r="C9" s="47"/>
      <c r="D9" s="282"/>
      <c r="E9" s="282"/>
    </row>
    <row r="10" spans="1:5" ht="59.25" customHeight="1">
      <c r="A10" s="283" t="s">
        <v>156</v>
      </c>
      <c r="B10" s="284"/>
      <c r="C10" s="287" t="s">
        <v>157</v>
      </c>
      <c r="D10" s="283" t="s">
        <v>295</v>
      </c>
      <c r="E10" s="284"/>
    </row>
    <row r="11" spans="1:5" ht="15.75" thickBot="1">
      <c r="A11" s="285"/>
      <c r="B11" s="286"/>
      <c r="C11" s="288"/>
      <c r="D11" s="285"/>
      <c r="E11" s="286"/>
    </row>
    <row r="12" spans="1:5" ht="48" customHeight="1" thickBot="1">
      <c r="A12" s="272" t="s">
        <v>158</v>
      </c>
      <c r="B12" s="273"/>
      <c r="C12" s="51" t="s">
        <v>159</v>
      </c>
      <c r="D12" s="278">
        <v>4860</v>
      </c>
      <c r="E12" s="279"/>
    </row>
    <row r="13" spans="1:5" ht="57" customHeight="1" thickBot="1">
      <c r="A13" s="272" t="s">
        <v>160</v>
      </c>
      <c r="B13" s="273"/>
      <c r="C13" s="52" t="s">
        <v>161</v>
      </c>
      <c r="D13" s="278">
        <v>2500</v>
      </c>
      <c r="E13" s="279"/>
    </row>
    <row r="14" spans="1:5" ht="44.25" customHeight="1" thickBot="1">
      <c r="A14" s="272" t="s">
        <v>162</v>
      </c>
      <c r="B14" s="273"/>
      <c r="C14" s="52" t="s">
        <v>163</v>
      </c>
      <c r="D14" s="278">
        <v>2360</v>
      </c>
      <c r="E14" s="279"/>
    </row>
    <row r="15" spans="1:5" ht="29.25" thickBot="1">
      <c r="A15" s="272" t="s">
        <v>164</v>
      </c>
      <c r="B15" s="273"/>
      <c r="C15" s="52" t="s">
        <v>165</v>
      </c>
      <c r="D15" s="274">
        <v>-35350.559999999998</v>
      </c>
      <c r="E15" s="275"/>
    </row>
    <row r="16" spans="1:5" ht="29.25" thickBot="1">
      <c r="A16" s="272" t="s">
        <v>166</v>
      </c>
      <c r="B16" s="273"/>
      <c r="C16" s="52" t="s">
        <v>167</v>
      </c>
      <c r="D16" s="274">
        <v>-35350.559999999998</v>
      </c>
      <c r="E16" s="275"/>
    </row>
    <row r="17" spans="1:5" ht="40.5" customHeight="1" thickBot="1">
      <c r="A17" s="272" t="s">
        <v>168</v>
      </c>
      <c r="B17" s="273"/>
      <c r="C17" s="52" t="s">
        <v>169</v>
      </c>
      <c r="D17" s="274">
        <v>-35350.559999999998</v>
      </c>
      <c r="E17" s="275"/>
    </row>
    <row r="18" spans="1:5" ht="36.75" customHeight="1" thickBot="1">
      <c r="A18" s="276" t="s">
        <v>170</v>
      </c>
      <c r="B18" s="277"/>
      <c r="C18" s="53" t="s">
        <v>171</v>
      </c>
      <c r="D18" s="274">
        <v>-35350.559999999998</v>
      </c>
      <c r="E18" s="275"/>
    </row>
    <row r="19" spans="1:5" ht="29.25" thickBot="1">
      <c r="A19" s="272" t="s">
        <v>172</v>
      </c>
      <c r="B19" s="273"/>
      <c r="C19" s="52" t="s">
        <v>173</v>
      </c>
      <c r="D19" s="274">
        <v>40210.559999999998</v>
      </c>
      <c r="E19" s="275"/>
    </row>
    <row r="20" spans="1:5" ht="29.25" thickBot="1">
      <c r="A20" s="272" t="s">
        <v>174</v>
      </c>
      <c r="B20" s="273"/>
      <c r="C20" s="52" t="s">
        <v>175</v>
      </c>
      <c r="D20" s="274">
        <v>40210.559999999998</v>
      </c>
      <c r="E20" s="275"/>
    </row>
    <row r="21" spans="1:5" ht="39" customHeight="1" thickBot="1">
      <c r="A21" s="272" t="s">
        <v>176</v>
      </c>
      <c r="B21" s="273"/>
      <c r="C21" s="52" t="s">
        <v>177</v>
      </c>
      <c r="D21" s="274">
        <v>40210.559999999998</v>
      </c>
      <c r="E21" s="275"/>
    </row>
    <row r="22" spans="1:5" ht="36" customHeight="1" thickBot="1">
      <c r="A22" s="276" t="s">
        <v>178</v>
      </c>
      <c r="B22" s="277"/>
      <c r="C22" s="53" t="s">
        <v>179</v>
      </c>
      <c r="D22" s="274">
        <v>40210.559999999998</v>
      </c>
      <c r="E22" s="275"/>
    </row>
    <row r="23" spans="1:5">
      <c r="A23" s="13"/>
      <c r="B23" s="13"/>
      <c r="C23" s="13"/>
      <c r="D23" s="13"/>
      <c r="E23" s="13"/>
    </row>
    <row r="24" spans="1:5">
      <c r="A24" s="49"/>
    </row>
    <row r="25" spans="1:5" ht="20.25">
      <c r="A25" s="11"/>
    </row>
    <row r="26" spans="1:5" ht="20.25">
      <c r="A26" s="11"/>
    </row>
    <row r="27" spans="1:5" ht="20.25">
      <c r="A27" s="11"/>
    </row>
    <row r="28" spans="1:5" ht="20.25">
      <c r="A28" s="11"/>
    </row>
    <row r="29" spans="1:5" ht="20.25">
      <c r="A29" s="11"/>
    </row>
    <row r="30" spans="1:5" ht="20.25">
      <c r="A30" s="11"/>
    </row>
    <row r="31" spans="1:5" ht="20.25">
      <c r="A31" s="11"/>
    </row>
    <row r="32" spans="1:5" ht="20.25">
      <c r="A32" s="11"/>
    </row>
    <row r="33" spans="1:1" ht="20.25">
      <c r="A33" s="11"/>
    </row>
    <row r="34" spans="1:1" ht="20.25">
      <c r="A34" s="11"/>
    </row>
  </sheetData>
  <mergeCells count="33">
    <mergeCell ref="B3:E3"/>
    <mergeCell ref="B4:E4"/>
    <mergeCell ref="B5:E5"/>
    <mergeCell ref="B6:D6"/>
    <mergeCell ref="A7:E7"/>
    <mergeCell ref="A8:E8"/>
    <mergeCell ref="A9:B9"/>
    <mergeCell ref="D9:E9"/>
    <mergeCell ref="A10:B11"/>
    <mergeCell ref="C10:C11"/>
    <mergeCell ref="D10:E11"/>
    <mergeCell ref="A12:B12"/>
    <mergeCell ref="D12:E12"/>
    <mergeCell ref="A13:B13"/>
    <mergeCell ref="D13:E13"/>
    <mergeCell ref="A14:B14"/>
    <mergeCell ref="D14:E14"/>
    <mergeCell ref="A15:B15"/>
    <mergeCell ref="D15:E15"/>
    <mergeCell ref="A16:B16"/>
    <mergeCell ref="D16:E16"/>
    <mergeCell ref="A17:B17"/>
    <mergeCell ref="D17:E17"/>
    <mergeCell ref="A21:B21"/>
    <mergeCell ref="D21:E21"/>
    <mergeCell ref="A22:B22"/>
    <mergeCell ref="D22:E22"/>
    <mergeCell ref="A18:B18"/>
    <mergeCell ref="D18:E18"/>
    <mergeCell ref="A19:B19"/>
    <mergeCell ref="D19:E19"/>
    <mergeCell ref="A20:B20"/>
    <mergeCell ref="D20:E2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3"/>
  <sheetViews>
    <sheetView topLeftCell="A13" workbookViewId="0">
      <selection activeCell="K5" sqref="K5"/>
    </sheetView>
  </sheetViews>
  <sheetFormatPr defaultRowHeight="15"/>
  <cols>
    <col min="1" max="1" width="5.42578125" customWidth="1"/>
    <col min="2" max="2" width="11" bestFit="1" customWidth="1"/>
    <col min="3" max="3" width="5.42578125" customWidth="1"/>
    <col min="4" max="4" width="5.5703125" customWidth="1"/>
    <col min="5" max="5" width="29" customWidth="1"/>
    <col min="6" max="6" width="12.85546875" customWidth="1"/>
    <col min="7" max="7" width="13.42578125" customWidth="1"/>
    <col min="9" max="9" width="3.85546875" customWidth="1"/>
  </cols>
  <sheetData>
    <row r="1" spans="1:10" ht="1.5" customHeight="1"/>
    <row r="2" spans="1:10" hidden="1"/>
    <row r="3" spans="1:10" ht="31.5" customHeight="1">
      <c r="A3" s="229" t="s">
        <v>180</v>
      </c>
      <c r="B3" s="229"/>
      <c r="C3" s="229"/>
      <c r="D3" s="229"/>
      <c r="E3" s="229"/>
      <c r="F3" s="229"/>
      <c r="G3" s="229"/>
      <c r="H3" s="207"/>
      <c r="I3" s="207"/>
      <c r="J3" s="46"/>
    </row>
    <row r="4" spans="1:10" ht="18.75" customHeight="1">
      <c r="A4" s="229" t="s">
        <v>181</v>
      </c>
      <c r="B4" s="229"/>
      <c r="C4" s="229"/>
      <c r="D4" s="229"/>
      <c r="E4" s="229"/>
      <c r="F4" s="229"/>
      <c r="G4" s="229"/>
      <c r="H4" s="207"/>
      <c r="I4" s="207"/>
      <c r="J4" s="46"/>
    </row>
    <row r="5" spans="1:10" ht="18.75" customHeight="1">
      <c r="A5" s="229" t="s">
        <v>351</v>
      </c>
      <c r="B5" s="229"/>
      <c r="C5" s="229"/>
      <c r="D5" s="229"/>
      <c r="E5" s="229"/>
      <c r="F5" s="229"/>
      <c r="G5" s="229"/>
      <c r="H5" s="207"/>
      <c r="I5" s="207"/>
      <c r="J5" s="46"/>
    </row>
    <row r="6" spans="1:10" ht="15.75">
      <c r="A6" s="290"/>
      <c r="B6" s="290"/>
      <c r="C6" s="290"/>
      <c r="D6" s="290"/>
      <c r="E6" s="290"/>
      <c r="F6" s="290"/>
      <c r="G6" s="290"/>
      <c r="H6" s="290"/>
      <c r="I6" s="292"/>
      <c r="J6" s="291"/>
    </row>
    <row r="7" spans="1:10" ht="6" customHeight="1">
      <c r="A7" s="290"/>
      <c r="B7" s="290"/>
      <c r="C7" s="290"/>
      <c r="D7" s="290"/>
      <c r="E7" s="290"/>
      <c r="F7" s="290"/>
      <c r="G7" s="290"/>
      <c r="H7" s="290"/>
      <c r="I7" s="292"/>
      <c r="J7" s="291"/>
    </row>
    <row r="8" spans="1:10" ht="35.25" customHeight="1">
      <c r="A8" s="290" t="s">
        <v>3</v>
      </c>
      <c r="B8" s="290"/>
      <c r="C8" s="290"/>
      <c r="D8" s="290"/>
      <c r="E8" s="290"/>
      <c r="F8" s="290"/>
      <c r="G8" s="290"/>
      <c r="H8" s="209"/>
      <c r="I8" s="292"/>
      <c r="J8" s="291"/>
    </row>
    <row r="9" spans="1:10">
      <c r="A9" s="54"/>
      <c r="B9" s="54"/>
      <c r="C9" s="54"/>
      <c r="D9" s="54"/>
      <c r="E9" s="55"/>
      <c r="F9" s="12"/>
      <c r="G9" s="186" t="s">
        <v>182</v>
      </c>
      <c r="H9" s="208"/>
      <c r="I9" s="208"/>
      <c r="J9" s="208"/>
    </row>
    <row r="10" spans="1:10" ht="30.75" customHeight="1">
      <c r="A10" s="293" t="s">
        <v>4</v>
      </c>
      <c r="B10" s="293"/>
      <c r="C10" s="293"/>
      <c r="D10" s="293"/>
      <c r="E10" s="188" t="s">
        <v>5</v>
      </c>
      <c r="F10" s="189" t="s">
        <v>338</v>
      </c>
      <c r="G10" s="206" t="s">
        <v>337</v>
      </c>
      <c r="H10" s="205"/>
    </row>
    <row r="11" spans="1:10" ht="34.5" customHeight="1">
      <c r="A11" s="190" t="s">
        <v>242</v>
      </c>
      <c r="B11" s="190">
        <v>1000000000</v>
      </c>
      <c r="C11" s="190" t="s">
        <v>244</v>
      </c>
      <c r="D11" s="190" t="s">
        <v>242</v>
      </c>
      <c r="E11" s="191" t="s">
        <v>6</v>
      </c>
      <c r="F11" s="192">
        <v>22376.48</v>
      </c>
      <c r="G11" s="212">
        <v>23463.03</v>
      </c>
      <c r="H11" s="205"/>
    </row>
    <row r="12" spans="1:10" ht="21" customHeight="1">
      <c r="A12" s="190" t="s">
        <v>242</v>
      </c>
      <c r="B12" s="190">
        <v>2000000000</v>
      </c>
      <c r="C12" s="190" t="s">
        <v>244</v>
      </c>
      <c r="D12" s="193" t="s">
        <v>242</v>
      </c>
      <c r="E12" s="191" t="s">
        <v>7</v>
      </c>
      <c r="F12" s="192">
        <v>7250.95</v>
      </c>
      <c r="G12" s="212">
        <v>6539.86</v>
      </c>
      <c r="H12" s="205"/>
    </row>
    <row r="13" spans="1:10" ht="48" customHeight="1">
      <c r="A13" s="190" t="s">
        <v>242</v>
      </c>
      <c r="B13" s="190">
        <v>2020000000</v>
      </c>
      <c r="C13" s="190" t="s">
        <v>244</v>
      </c>
      <c r="D13" s="193" t="s">
        <v>242</v>
      </c>
      <c r="E13" s="191" t="s">
        <v>8</v>
      </c>
      <c r="F13" s="194">
        <v>7250.95</v>
      </c>
      <c r="G13" s="211">
        <v>6539.86</v>
      </c>
      <c r="H13" s="205"/>
    </row>
    <row r="14" spans="1:10" ht="30.75" customHeight="1">
      <c r="A14" s="190" t="s">
        <v>242</v>
      </c>
      <c r="B14" s="190">
        <v>2021000000</v>
      </c>
      <c r="C14" s="190" t="s">
        <v>244</v>
      </c>
      <c r="D14" s="193">
        <v>150</v>
      </c>
      <c r="E14" s="191" t="s">
        <v>9</v>
      </c>
      <c r="F14" s="192">
        <v>1776.7</v>
      </c>
      <c r="G14" s="211">
        <v>1458</v>
      </c>
      <c r="H14" s="205"/>
    </row>
    <row r="15" spans="1:10" ht="67.5" customHeight="1">
      <c r="A15" s="190" t="s">
        <v>242</v>
      </c>
      <c r="B15" s="190">
        <v>2021600100</v>
      </c>
      <c r="C15" s="190" t="s">
        <v>244</v>
      </c>
      <c r="D15" s="193">
        <v>150</v>
      </c>
      <c r="E15" s="191" t="s">
        <v>10</v>
      </c>
      <c r="F15" s="194">
        <v>1776.7</v>
      </c>
      <c r="G15" s="211">
        <v>1458</v>
      </c>
      <c r="H15" s="205"/>
    </row>
    <row r="16" spans="1:10" ht="66.75" customHeight="1">
      <c r="A16" s="195">
        <v>970</v>
      </c>
      <c r="B16" s="195">
        <v>2021600113</v>
      </c>
      <c r="C16" s="195" t="s">
        <v>244</v>
      </c>
      <c r="D16" s="196">
        <v>150</v>
      </c>
      <c r="E16" s="197" t="s">
        <v>11</v>
      </c>
      <c r="F16" s="194">
        <v>1776.7</v>
      </c>
      <c r="G16" s="211">
        <v>1458</v>
      </c>
      <c r="H16" s="205"/>
    </row>
    <row r="17" spans="1:8" ht="41.25" customHeight="1">
      <c r="A17" s="190" t="s">
        <v>242</v>
      </c>
      <c r="B17" s="190">
        <v>2022000000</v>
      </c>
      <c r="C17" s="190" t="s">
        <v>244</v>
      </c>
      <c r="D17" s="193">
        <v>150</v>
      </c>
      <c r="E17" s="191" t="s">
        <v>12</v>
      </c>
      <c r="F17" s="198">
        <v>4617.3500000000004</v>
      </c>
      <c r="G17" s="211">
        <v>4617.3500000000004</v>
      </c>
      <c r="H17" s="205"/>
    </row>
    <row r="18" spans="1:8" ht="52.5" hidden="1" customHeight="1">
      <c r="A18" s="195"/>
      <c r="B18" s="195"/>
      <c r="C18" s="195"/>
      <c r="D18" s="196"/>
      <c r="E18" s="197"/>
      <c r="F18" s="199"/>
      <c r="G18" s="211"/>
      <c r="H18" s="205"/>
    </row>
    <row r="19" spans="1:8" ht="57.75" hidden="1" customHeight="1">
      <c r="A19" s="195"/>
      <c r="B19" s="195"/>
      <c r="C19" s="195"/>
      <c r="D19" s="196"/>
      <c r="E19" s="197"/>
      <c r="F19" s="200"/>
      <c r="G19" s="211"/>
      <c r="H19" s="205"/>
    </row>
    <row r="20" spans="1:8" ht="45.75" customHeight="1">
      <c r="A20" s="195" t="s">
        <v>242</v>
      </c>
      <c r="B20" s="195" t="s">
        <v>335</v>
      </c>
      <c r="C20" s="195" t="s">
        <v>244</v>
      </c>
      <c r="D20" s="196" t="s">
        <v>334</v>
      </c>
      <c r="E20" s="197" t="s">
        <v>342</v>
      </c>
      <c r="F20" s="198">
        <v>4500</v>
      </c>
      <c r="G20" s="211">
        <v>4500</v>
      </c>
      <c r="H20" s="205"/>
    </row>
    <row r="21" spans="1:8" ht="40.5" customHeight="1">
      <c r="A21" s="195" t="s">
        <v>242</v>
      </c>
      <c r="B21" s="195" t="s">
        <v>333</v>
      </c>
      <c r="C21" s="195" t="s">
        <v>244</v>
      </c>
      <c r="D21" s="196" t="s">
        <v>334</v>
      </c>
      <c r="E21" s="197" t="s">
        <v>342</v>
      </c>
      <c r="F21" s="199">
        <v>4500</v>
      </c>
      <c r="G21" s="211">
        <v>4500</v>
      </c>
      <c r="H21" s="205"/>
    </row>
    <row r="22" spans="1:8" ht="40.5" customHeight="1">
      <c r="A22" s="195" t="s">
        <v>242</v>
      </c>
      <c r="B22" s="195" t="s">
        <v>339</v>
      </c>
      <c r="C22" s="195" t="s">
        <v>244</v>
      </c>
      <c r="D22" s="196" t="s">
        <v>334</v>
      </c>
      <c r="E22" s="197" t="s">
        <v>341</v>
      </c>
      <c r="F22" s="198">
        <v>408</v>
      </c>
      <c r="G22" s="211">
        <v>0</v>
      </c>
      <c r="H22" s="205"/>
    </row>
    <row r="23" spans="1:8" ht="40.5" customHeight="1">
      <c r="A23" s="195" t="s">
        <v>242</v>
      </c>
      <c r="B23" s="195" t="s">
        <v>340</v>
      </c>
      <c r="C23" s="195" t="s">
        <v>244</v>
      </c>
      <c r="D23" s="196" t="s">
        <v>334</v>
      </c>
      <c r="E23" s="197" t="s">
        <v>341</v>
      </c>
      <c r="F23" s="199">
        <v>408</v>
      </c>
      <c r="G23" s="211">
        <v>6539</v>
      </c>
      <c r="H23" s="205"/>
    </row>
    <row r="24" spans="1:8" ht="24.75" customHeight="1">
      <c r="A24" s="195" t="s">
        <v>242</v>
      </c>
      <c r="B24" s="195">
        <v>2022999900</v>
      </c>
      <c r="C24" s="195" t="s">
        <v>244</v>
      </c>
      <c r="D24" s="196">
        <v>150</v>
      </c>
      <c r="E24" s="197" t="s">
        <v>13</v>
      </c>
      <c r="F24" s="198">
        <f>F25</f>
        <v>134.18</v>
      </c>
      <c r="G24" s="211">
        <v>134.18</v>
      </c>
      <c r="H24" s="205"/>
    </row>
    <row r="25" spans="1:8" ht="34.5" customHeight="1">
      <c r="A25" s="195" t="s">
        <v>242</v>
      </c>
      <c r="B25" s="195">
        <v>2022999913</v>
      </c>
      <c r="C25" s="195" t="s">
        <v>244</v>
      </c>
      <c r="D25" s="196">
        <v>150</v>
      </c>
      <c r="E25" s="197" t="s">
        <v>14</v>
      </c>
      <c r="F25" s="199">
        <v>134.18</v>
      </c>
      <c r="G25" s="211">
        <v>134.18</v>
      </c>
      <c r="H25" s="205"/>
    </row>
    <row r="26" spans="1:8" ht="42.75" customHeight="1">
      <c r="A26" s="190" t="s">
        <v>242</v>
      </c>
      <c r="B26" s="190">
        <v>2023000000</v>
      </c>
      <c r="C26" s="190" t="s">
        <v>244</v>
      </c>
      <c r="D26" s="193">
        <v>150</v>
      </c>
      <c r="E26" s="191" t="s">
        <v>15</v>
      </c>
      <c r="F26" s="198">
        <f>F27+F31</f>
        <v>432.07</v>
      </c>
      <c r="G26" s="211">
        <v>6.7</v>
      </c>
      <c r="H26" s="205"/>
    </row>
    <row r="27" spans="1:8" ht="54.75" customHeight="1">
      <c r="A27" s="195" t="s">
        <v>242</v>
      </c>
      <c r="B27" s="195">
        <v>2023002400</v>
      </c>
      <c r="C27" s="195" t="s">
        <v>244</v>
      </c>
      <c r="D27" s="196">
        <v>150</v>
      </c>
      <c r="E27" s="197" t="s">
        <v>16</v>
      </c>
      <c r="F27" s="198">
        <v>6.7</v>
      </c>
      <c r="G27" s="211">
        <v>6.7</v>
      </c>
      <c r="H27" s="205"/>
    </row>
    <row r="28" spans="1:8" ht="56.25" customHeight="1">
      <c r="A28" s="195">
        <v>970</v>
      </c>
      <c r="B28" s="195">
        <v>2023002413</v>
      </c>
      <c r="C28" s="195" t="s">
        <v>244</v>
      </c>
      <c r="D28" s="196">
        <v>150</v>
      </c>
      <c r="E28" s="197" t="s">
        <v>17</v>
      </c>
      <c r="F28" s="199">
        <v>6.7</v>
      </c>
      <c r="G28" s="211">
        <v>6.7</v>
      </c>
      <c r="H28" s="205"/>
    </row>
    <row r="29" spans="1:8" ht="69.75" customHeight="1">
      <c r="A29" s="195" t="s">
        <v>242</v>
      </c>
      <c r="B29" s="195">
        <v>2023000000</v>
      </c>
      <c r="C29" s="195" t="s">
        <v>244</v>
      </c>
      <c r="D29" s="196">
        <v>150</v>
      </c>
      <c r="E29" s="197" t="s">
        <v>18</v>
      </c>
      <c r="F29" s="192">
        <v>425.37</v>
      </c>
      <c r="G29" s="211">
        <v>440.98</v>
      </c>
      <c r="H29" s="205"/>
    </row>
    <row r="30" spans="1:8" ht="72" customHeight="1">
      <c r="A30" s="195" t="s">
        <v>242</v>
      </c>
      <c r="B30" s="195">
        <v>2023511800</v>
      </c>
      <c r="C30" s="195" t="s">
        <v>244</v>
      </c>
      <c r="D30" s="196">
        <v>150</v>
      </c>
      <c r="E30" s="197" t="s">
        <v>18</v>
      </c>
      <c r="F30" s="192">
        <v>425.37</v>
      </c>
      <c r="G30" s="213">
        <v>440.98</v>
      </c>
      <c r="H30" s="205"/>
    </row>
    <row r="31" spans="1:8" ht="66" customHeight="1">
      <c r="A31" s="195" t="s">
        <v>242</v>
      </c>
      <c r="B31" s="195">
        <v>2023511813</v>
      </c>
      <c r="C31" s="195" t="s">
        <v>244</v>
      </c>
      <c r="D31" s="196">
        <v>150</v>
      </c>
      <c r="E31" s="197" t="s">
        <v>18</v>
      </c>
      <c r="F31" s="192">
        <v>425.37</v>
      </c>
      <c r="G31" s="213">
        <v>440.98</v>
      </c>
      <c r="H31" s="205"/>
    </row>
    <row r="32" spans="1:8">
      <c r="A32" s="190" t="s">
        <v>242</v>
      </c>
      <c r="B32" s="190" t="s">
        <v>245</v>
      </c>
      <c r="C32" s="190" t="s">
        <v>244</v>
      </c>
      <c r="D32" s="193" t="s">
        <v>242</v>
      </c>
      <c r="E32" s="191"/>
      <c r="F32" s="192">
        <v>29627.43</v>
      </c>
      <c r="G32" s="212">
        <v>30002.89</v>
      </c>
      <c r="H32" s="205"/>
    </row>
    <row r="33" spans="1:6">
      <c r="A33" s="201"/>
      <c r="B33" s="201"/>
      <c r="C33" s="201"/>
      <c r="D33" s="202"/>
      <c r="E33" s="203"/>
      <c r="F33" s="204"/>
    </row>
  </sheetData>
  <mergeCells count="9">
    <mergeCell ref="A10:D10"/>
    <mergeCell ref="A3:G3"/>
    <mergeCell ref="A4:G4"/>
    <mergeCell ref="A5:G5"/>
    <mergeCell ref="A8:G8"/>
    <mergeCell ref="J6:J8"/>
    <mergeCell ref="A6:H6"/>
    <mergeCell ref="A7:H7"/>
    <mergeCell ref="I6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3:I102"/>
  <sheetViews>
    <sheetView topLeftCell="A2" workbookViewId="0">
      <selection activeCell="A6" sqref="A6:F6"/>
    </sheetView>
  </sheetViews>
  <sheetFormatPr defaultRowHeight="15"/>
  <cols>
    <col min="2" max="2" width="28.42578125" customWidth="1"/>
    <col min="4" max="4" width="4.7109375" customWidth="1"/>
    <col min="5" max="5" width="12.42578125" customWidth="1"/>
    <col min="7" max="7" width="2" customWidth="1"/>
    <col min="8" max="8" width="12.42578125" customWidth="1"/>
  </cols>
  <sheetData>
    <row r="3" spans="1:9" ht="15.75">
      <c r="A3" s="12"/>
      <c r="B3" s="292"/>
      <c r="C3" s="292"/>
      <c r="D3" s="235" t="s">
        <v>186</v>
      </c>
      <c r="E3" s="235"/>
      <c r="F3" s="235"/>
      <c r="G3" s="235"/>
      <c r="H3" s="235"/>
      <c r="I3" s="13"/>
    </row>
    <row r="4" spans="1:9" ht="15.75">
      <c r="A4" s="351" t="s">
        <v>187</v>
      </c>
      <c r="B4" s="351"/>
      <c r="C4" s="351"/>
      <c r="D4" s="235" t="s">
        <v>188</v>
      </c>
      <c r="E4" s="235"/>
      <c r="F4" s="235"/>
      <c r="G4" s="235"/>
      <c r="H4" s="235"/>
      <c r="I4" s="13"/>
    </row>
    <row r="5" spans="1:9" ht="15.75">
      <c r="A5" s="12"/>
      <c r="B5" s="292"/>
      <c r="C5" s="292"/>
      <c r="D5" s="235" t="s">
        <v>352</v>
      </c>
      <c r="E5" s="235"/>
      <c r="F5" s="235"/>
      <c r="G5" s="235"/>
      <c r="H5" s="235"/>
      <c r="I5" s="13"/>
    </row>
    <row r="6" spans="1:9">
      <c r="A6" s="292"/>
      <c r="B6" s="292"/>
      <c r="C6" s="292"/>
      <c r="D6" s="292"/>
      <c r="E6" s="292"/>
      <c r="F6" s="292"/>
      <c r="G6" s="292"/>
      <c r="H6" s="292"/>
      <c r="I6" s="13"/>
    </row>
    <row r="7" spans="1:9" ht="47.25" customHeight="1">
      <c r="A7" s="224" t="s">
        <v>189</v>
      </c>
      <c r="B7" s="224"/>
      <c r="C7" s="224"/>
      <c r="D7" s="224"/>
      <c r="E7" s="224"/>
      <c r="F7" s="224"/>
      <c r="G7" s="224"/>
      <c r="H7" s="224"/>
      <c r="I7" s="13"/>
    </row>
    <row r="8" spans="1:9" ht="24.75" customHeight="1" thickBot="1">
      <c r="A8" s="340"/>
      <c r="B8" s="340"/>
      <c r="C8" s="340"/>
      <c r="D8" s="340"/>
      <c r="E8" s="340"/>
      <c r="F8" s="340"/>
      <c r="G8" s="340"/>
      <c r="H8" s="340"/>
      <c r="I8" s="13"/>
    </row>
    <row r="9" spans="1:9" ht="15.75" thickBot="1">
      <c r="A9" s="341" t="s">
        <v>19</v>
      </c>
      <c r="B9" s="342"/>
      <c r="C9" s="341" t="s">
        <v>23</v>
      </c>
      <c r="D9" s="342"/>
      <c r="E9" s="345" t="s">
        <v>24</v>
      </c>
      <c r="F9" s="347" t="s">
        <v>183</v>
      </c>
      <c r="G9" s="348"/>
      <c r="H9" s="349"/>
      <c r="I9" s="13"/>
    </row>
    <row r="10" spans="1:9" ht="15.75" thickBot="1">
      <c r="A10" s="343"/>
      <c r="B10" s="344"/>
      <c r="C10" s="343"/>
      <c r="D10" s="344"/>
      <c r="E10" s="346"/>
      <c r="F10" s="347" t="s">
        <v>184</v>
      </c>
      <c r="G10" s="350"/>
      <c r="H10" s="19" t="s">
        <v>185</v>
      </c>
      <c r="I10" s="13"/>
    </row>
    <row r="11" spans="1:9" ht="15.75" thickBot="1">
      <c r="A11" s="336" t="s">
        <v>26</v>
      </c>
      <c r="B11" s="337"/>
      <c r="C11" s="338" t="s">
        <v>241</v>
      </c>
      <c r="D11" s="339"/>
      <c r="E11" s="87" t="s">
        <v>242</v>
      </c>
      <c r="F11" s="308">
        <f>F12+F59+F63+F67+F71+F75+F82+F86+F90+F94+F98</f>
        <v>22091.579999999998</v>
      </c>
      <c r="G11" s="309"/>
      <c r="H11" s="133">
        <f>H12+H59+H63+H67+H71+H75+H82+H86+H90+H94+H98</f>
        <v>22597.98</v>
      </c>
      <c r="I11" s="13"/>
    </row>
    <row r="12" spans="1:9" ht="75" customHeight="1" thickBot="1">
      <c r="A12" s="304" t="s">
        <v>29</v>
      </c>
      <c r="B12" s="305"/>
      <c r="C12" s="306" t="s">
        <v>246</v>
      </c>
      <c r="D12" s="307"/>
      <c r="E12" s="87" t="s">
        <v>242</v>
      </c>
      <c r="F12" s="308">
        <f>F13+F20+F25+F31+F34+F44+F53+F55</f>
        <v>14865.579999999998</v>
      </c>
      <c r="G12" s="309"/>
      <c r="H12" s="82">
        <f>H13+H20+H25+H31+H34+H44+H53+H55</f>
        <v>15171.98</v>
      </c>
      <c r="I12" s="13"/>
    </row>
    <row r="13" spans="1:9" ht="46.5" customHeight="1" thickBot="1">
      <c r="A13" s="304" t="s">
        <v>190</v>
      </c>
      <c r="B13" s="305"/>
      <c r="C13" s="306" t="s">
        <v>247</v>
      </c>
      <c r="D13" s="307"/>
      <c r="E13" s="87" t="s">
        <v>242</v>
      </c>
      <c r="F13" s="308">
        <f>F14+F16</f>
        <v>5821.9</v>
      </c>
      <c r="G13" s="309"/>
      <c r="H13" s="82">
        <f>H14+H16</f>
        <v>5821.9</v>
      </c>
      <c r="I13" s="13"/>
    </row>
    <row r="14" spans="1:9" ht="31.5" customHeight="1" thickBot="1">
      <c r="A14" s="304" t="s">
        <v>31</v>
      </c>
      <c r="B14" s="305"/>
      <c r="C14" s="306" t="s">
        <v>248</v>
      </c>
      <c r="D14" s="307"/>
      <c r="E14" s="87" t="s">
        <v>242</v>
      </c>
      <c r="F14" s="308">
        <f>F15</f>
        <v>1080.4000000000001</v>
      </c>
      <c r="G14" s="309"/>
      <c r="H14" s="82">
        <f>H15</f>
        <v>1080.4000000000001</v>
      </c>
      <c r="I14" s="13"/>
    </row>
    <row r="15" spans="1:9" ht="87.75" customHeight="1" thickBot="1">
      <c r="A15" s="302" t="s">
        <v>35</v>
      </c>
      <c r="B15" s="303"/>
      <c r="C15" s="296" t="s">
        <v>248</v>
      </c>
      <c r="D15" s="297"/>
      <c r="E15" s="88" t="s">
        <v>296</v>
      </c>
      <c r="F15" s="298">
        <v>1080.4000000000001</v>
      </c>
      <c r="G15" s="299"/>
      <c r="H15" s="83">
        <v>1080.4000000000001</v>
      </c>
      <c r="I15" s="13"/>
    </row>
    <row r="16" spans="1:9" ht="25.5" customHeight="1" thickBot="1">
      <c r="A16" s="304" t="s">
        <v>34</v>
      </c>
      <c r="B16" s="305"/>
      <c r="C16" s="306" t="s">
        <v>249</v>
      </c>
      <c r="D16" s="307"/>
      <c r="E16" s="87" t="s">
        <v>242</v>
      </c>
      <c r="F16" s="308">
        <f>F17+F18+F19</f>
        <v>4741.5</v>
      </c>
      <c r="G16" s="309"/>
      <c r="H16" s="82">
        <f>H17+H18+H19</f>
        <v>4741.5</v>
      </c>
      <c r="I16" s="13"/>
    </row>
    <row r="17" spans="1:9" ht="83.25" customHeight="1" thickBot="1">
      <c r="A17" s="302" t="s">
        <v>120</v>
      </c>
      <c r="B17" s="303"/>
      <c r="C17" s="296" t="s">
        <v>249</v>
      </c>
      <c r="D17" s="297"/>
      <c r="E17" s="88">
        <v>100</v>
      </c>
      <c r="F17" s="298">
        <v>4448.5</v>
      </c>
      <c r="G17" s="299"/>
      <c r="H17" s="83">
        <v>4448.5</v>
      </c>
      <c r="I17" s="13"/>
    </row>
    <row r="18" spans="1:9" ht="44.25" customHeight="1" thickBot="1">
      <c r="A18" s="302" t="s">
        <v>121</v>
      </c>
      <c r="B18" s="303"/>
      <c r="C18" s="296">
        <v>100001080</v>
      </c>
      <c r="D18" s="297"/>
      <c r="E18" s="88">
        <v>200</v>
      </c>
      <c r="F18" s="298">
        <v>271</v>
      </c>
      <c r="G18" s="299"/>
      <c r="H18" s="83">
        <v>271</v>
      </c>
      <c r="I18" s="13"/>
    </row>
    <row r="19" spans="1:9" ht="25.5" customHeight="1" thickBot="1">
      <c r="A19" s="302" t="s">
        <v>41</v>
      </c>
      <c r="B19" s="303"/>
      <c r="C19" s="296">
        <v>100001080</v>
      </c>
      <c r="D19" s="297"/>
      <c r="E19" s="88">
        <v>800</v>
      </c>
      <c r="F19" s="298">
        <v>22</v>
      </c>
      <c r="G19" s="299"/>
      <c r="H19" s="83">
        <v>22</v>
      </c>
      <c r="I19" s="13"/>
    </row>
    <row r="20" spans="1:9" ht="39" customHeight="1" thickBot="1">
      <c r="A20" s="302" t="s">
        <v>44</v>
      </c>
      <c r="B20" s="303"/>
      <c r="C20" s="306" t="s">
        <v>250</v>
      </c>
      <c r="D20" s="307"/>
      <c r="E20" s="87" t="s">
        <v>242</v>
      </c>
      <c r="F20" s="308">
        <f>F21+F23</f>
        <v>901.94999999999993</v>
      </c>
      <c r="G20" s="309"/>
      <c r="H20" s="82">
        <f>H21+H23</f>
        <v>901.94999999999993</v>
      </c>
      <c r="I20" s="13"/>
    </row>
    <row r="21" spans="1:9" ht="31.5" customHeight="1" thickBot="1">
      <c r="A21" s="302" t="s">
        <v>191</v>
      </c>
      <c r="B21" s="303"/>
      <c r="C21" s="296" t="s">
        <v>251</v>
      </c>
      <c r="D21" s="297"/>
      <c r="E21" s="88" t="s">
        <v>242</v>
      </c>
      <c r="F21" s="298">
        <f>F22</f>
        <v>601.29999999999995</v>
      </c>
      <c r="G21" s="299"/>
      <c r="H21" s="83">
        <f>H22</f>
        <v>601.29999999999995</v>
      </c>
      <c r="I21" s="13"/>
    </row>
    <row r="22" spans="1:9" ht="81" customHeight="1" thickBot="1">
      <c r="A22" s="302" t="s">
        <v>123</v>
      </c>
      <c r="B22" s="303"/>
      <c r="C22" s="296" t="s">
        <v>251</v>
      </c>
      <c r="D22" s="297"/>
      <c r="E22" s="88">
        <v>100</v>
      </c>
      <c r="F22" s="298">
        <v>601.29999999999995</v>
      </c>
      <c r="G22" s="299"/>
      <c r="H22" s="83">
        <v>601.29999999999995</v>
      </c>
      <c r="I22" s="13"/>
    </row>
    <row r="23" spans="1:9" ht="34.5" customHeight="1" thickBot="1">
      <c r="A23" s="302" t="s">
        <v>46</v>
      </c>
      <c r="B23" s="303"/>
      <c r="C23" s="296" t="s">
        <v>252</v>
      </c>
      <c r="D23" s="297"/>
      <c r="E23" s="88" t="s">
        <v>242</v>
      </c>
      <c r="F23" s="298">
        <f>F24</f>
        <v>300.64999999999998</v>
      </c>
      <c r="G23" s="299"/>
      <c r="H23" s="83">
        <f>H24</f>
        <v>300.64999999999998</v>
      </c>
      <c r="I23" s="13"/>
    </row>
    <row r="24" spans="1:9" ht="84" customHeight="1" thickBot="1">
      <c r="A24" s="302" t="s">
        <v>123</v>
      </c>
      <c r="B24" s="303"/>
      <c r="C24" s="296" t="s">
        <v>252</v>
      </c>
      <c r="D24" s="297"/>
      <c r="E24" s="88">
        <v>100</v>
      </c>
      <c r="F24" s="298">
        <v>300.64999999999998</v>
      </c>
      <c r="G24" s="299"/>
      <c r="H24" s="83">
        <v>300.64999999999998</v>
      </c>
      <c r="I24" s="13"/>
    </row>
    <row r="25" spans="1:9" ht="38.25" customHeight="1" thickBot="1">
      <c r="A25" s="302" t="s">
        <v>124</v>
      </c>
      <c r="B25" s="303"/>
      <c r="C25" s="306" t="s">
        <v>254</v>
      </c>
      <c r="D25" s="307"/>
      <c r="E25" s="87" t="s">
        <v>242</v>
      </c>
      <c r="F25" s="308">
        <f>F26+F27+F28</f>
        <v>1776.7</v>
      </c>
      <c r="G25" s="309"/>
      <c r="H25" s="82">
        <f>H26+H27+H28</f>
        <v>1776.7</v>
      </c>
      <c r="I25" s="13"/>
    </row>
    <row r="26" spans="1:9" ht="75.75" customHeight="1" thickBot="1">
      <c r="A26" s="302" t="s">
        <v>125</v>
      </c>
      <c r="B26" s="303"/>
      <c r="C26" s="296" t="s">
        <v>254</v>
      </c>
      <c r="D26" s="297"/>
      <c r="E26" s="88">
        <v>100</v>
      </c>
      <c r="F26" s="298">
        <v>773</v>
      </c>
      <c r="G26" s="299"/>
      <c r="H26" s="83">
        <v>773</v>
      </c>
      <c r="I26" s="13"/>
    </row>
    <row r="27" spans="1:9" ht="45" customHeight="1" thickBot="1">
      <c r="A27" s="302" t="s">
        <v>192</v>
      </c>
      <c r="B27" s="303"/>
      <c r="C27" s="296" t="s">
        <v>254</v>
      </c>
      <c r="D27" s="297"/>
      <c r="E27" s="88">
        <v>200</v>
      </c>
      <c r="F27" s="298">
        <v>1000</v>
      </c>
      <c r="G27" s="299"/>
      <c r="H27" s="83">
        <v>1000</v>
      </c>
      <c r="I27" s="13"/>
    </row>
    <row r="28" spans="1:9" ht="57" customHeight="1" thickBot="1">
      <c r="A28" s="294" t="s">
        <v>50</v>
      </c>
      <c r="B28" s="295"/>
      <c r="C28" s="296" t="s">
        <v>263</v>
      </c>
      <c r="D28" s="297"/>
      <c r="E28" s="88" t="s">
        <v>242</v>
      </c>
      <c r="F28" s="298">
        <f>F30</f>
        <v>3.7</v>
      </c>
      <c r="G28" s="299"/>
      <c r="H28" s="83">
        <f>H30</f>
        <v>3.7</v>
      </c>
      <c r="I28" s="13"/>
    </row>
    <row r="29" spans="1:9" ht="33.75" customHeight="1" thickBot="1">
      <c r="A29" s="302" t="s">
        <v>51</v>
      </c>
      <c r="B29" s="303"/>
      <c r="C29" s="296" t="s">
        <v>264</v>
      </c>
      <c r="D29" s="297"/>
      <c r="E29" s="88" t="s">
        <v>242</v>
      </c>
      <c r="F29" s="298">
        <f>F30</f>
        <v>3.7</v>
      </c>
      <c r="G29" s="299"/>
      <c r="H29" s="83">
        <f>H30</f>
        <v>3.7</v>
      </c>
      <c r="I29" s="13"/>
    </row>
    <row r="30" spans="1:9" ht="38.25" customHeight="1" thickBot="1">
      <c r="A30" s="294" t="s">
        <v>49</v>
      </c>
      <c r="B30" s="295"/>
      <c r="C30" s="296" t="s">
        <v>264</v>
      </c>
      <c r="D30" s="297"/>
      <c r="E30" s="88">
        <v>200</v>
      </c>
      <c r="F30" s="298">
        <v>3.7</v>
      </c>
      <c r="G30" s="299"/>
      <c r="H30" s="83">
        <v>3.7</v>
      </c>
      <c r="I30" s="13"/>
    </row>
    <row r="31" spans="1:9" ht="38.25" customHeight="1" thickBot="1">
      <c r="A31" s="302" t="s">
        <v>40</v>
      </c>
      <c r="B31" s="303"/>
      <c r="C31" s="306" t="s">
        <v>255</v>
      </c>
      <c r="D31" s="307"/>
      <c r="E31" s="87" t="s">
        <v>242</v>
      </c>
      <c r="F31" s="308">
        <f>F32</f>
        <v>145.35</v>
      </c>
      <c r="G31" s="309"/>
      <c r="H31" s="82">
        <f>H32</f>
        <v>145.35</v>
      </c>
      <c r="I31" s="13"/>
    </row>
    <row r="32" spans="1:9" ht="63.75" customHeight="1" thickBot="1">
      <c r="A32" s="302" t="s">
        <v>127</v>
      </c>
      <c r="B32" s="303"/>
      <c r="C32" s="296" t="s">
        <v>256</v>
      </c>
      <c r="D32" s="297"/>
      <c r="E32" s="88" t="s">
        <v>242</v>
      </c>
      <c r="F32" s="298">
        <f>F33</f>
        <v>145.35</v>
      </c>
      <c r="G32" s="299"/>
      <c r="H32" s="83">
        <f>H33</f>
        <v>145.35</v>
      </c>
      <c r="I32" s="13"/>
    </row>
    <row r="33" spans="1:9" ht="38.25" customHeight="1" thickBot="1">
      <c r="A33" s="302" t="s">
        <v>193</v>
      </c>
      <c r="B33" s="303"/>
      <c r="C33" s="296" t="s">
        <v>256</v>
      </c>
      <c r="D33" s="297"/>
      <c r="E33" s="88">
        <v>300</v>
      </c>
      <c r="F33" s="298">
        <v>145.35</v>
      </c>
      <c r="G33" s="299"/>
      <c r="H33" s="83">
        <v>145.35</v>
      </c>
      <c r="I33" s="13"/>
    </row>
    <row r="34" spans="1:9" ht="15.75" thickBot="1">
      <c r="A34" s="302" t="s">
        <v>88</v>
      </c>
      <c r="B34" s="303"/>
      <c r="C34" s="306" t="s">
        <v>257</v>
      </c>
      <c r="D34" s="307"/>
      <c r="E34" s="87" t="s">
        <v>242</v>
      </c>
      <c r="F34" s="308">
        <f>F35+F37+F39+F41</f>
        <v>5240.3819999999996</v>
      </c>
      <c r="G34" s="309"/>
      <c r="H34" s="82">
        <f>H35+H37+H39+H41</f>
        <v>4851.3819999999996</v>
      </c>
      <c r="I34" s="13"/>
    </row>
    <row r="35" spans="1:9" ht="15.75" thickBot="1">
      <c r="A35" s="302" t="s">
        <v>92</v>
      </c>
      <c r="B35" s="303"/>
      <c r="C35" s="296" t="s">
        <v>258</v>
      </c>
      <c r="D35" s="297"/>
      <c r="E35" s="88" t="s">
        <v>242</v>
      </c>
      <c r="F35" s="298">
        <f>F36</f>
        <v>1496.93</v>
      </c>
      <c r="G35" s="299"/>
      <c r="H35" s="83">
        <f>H36</f>
        <v>1498.5319999999999</v>
      </c>
      <c r="I35" s="13"/>
    </row>
    <row r="36" spans="1:9" ht="46.5" customHeight="1" thickBot="1">
      <c r="A36" s="294" t="s">
        <v>129</v>
      </c>
      <c r="B36" s="295"/>
      <c r="C36" s="296" t="s">
        <v>258</v>
      </c>
      <c r="D36" s="297"/>
      <c r="E36" s="88">
        <v>200</v>
      </c>
      <c r="F36" s="298">
        <v>1496.93</v>
      </c>
      <c r="G36" s="299"/>
      <c r="H36" s="83">
        <v>1498.5319999999999</v>
      </c>
      <c r="I36" s="13"/>
    </row>
    <row r="37" spans="1:9" ht="15.75" thickBot="1">
      <c r="A37" s="302" t="s">
        <v>93</v>
      </c>
      <c r="B37" s="303"/>
      <c r="C37" s="296" t="s">
        <v>259</v>
      </c>
      <c r="D37" s="297"/>
      <c r="E37" s="88" t="s">
        <v>242</v>
      </c>
      <c r="F37" s="298">
        <f>F38</f>
        <v>150</v>
      </c>
      <c r="G37" s="299"/>
      <c r="H37" s="83">
        <f>H38</f>
        <v>250</v>
      </c>
      <c r="I37" s="13"/>
    </row>
    <row r="38" spans="1:9" ht="43.5" customHeight="1" thickBot="1">
      <c r="A38" s="294" t="s">
        <v>130</v>
      </c>
      <c r="B38" s="295"/>
      <c r="C38" s="296" t="s">
        <v>259</v>
      </c>
      <c r="D38" s="297"/>
      <c r="E38" s="88">
        <v>200</v>
      </c>
      <c r="F38" s="298">
        <v>150</v>
      </c>
      <c r="G38" s="299"/>
      <c r="H38" s="83">
        <v>250</v>
      </c>
      <c r="I38" s="13"/>
    </row>
    <row r="39" spans="1:9" ht="15" customHeight="1" thickBot="1">
      <c r="A39" s="302" t="s">
        <v>95</v>
      </c>
      <c r="B39" s="303"/>
      <c r="C39" s="296" t="s">
        <v>260</v>
      </c>
      <c r="D39" s="297"/>
      <c r="E39" s="88" t="s">
        <v>242</v>
      </c>
      <c r="F39" s="298">
        <f>F40</f>
        <v>602.70000000000005</v>
      </c>
      <c r="G39" s="299"/>
      <c r="H39" s="83">
        <f>H40</f>
        <v>602.70000000000005</v>
      </c>
      <c r="I39" s="13"/>
    </row>
    <row r="40" spans="1:9" ht="82.5" customHeight="1" thickBot="1">
      <c r="A40" s="302" t="s">
        <v>123</v>
      </c>
      <c r="B40" s="303"/>
      <c r="C40" s="296" t="s">
        <v>260</v>
      </c>
      <c r="D40" s="297"/>
      <c r="E40" s="88">
        <v>100</v>
      </c>
      <c r="F40" s="298">
        <v>602.70000000000005</v>
      </c>
      <c r="G40" s="299"/>
      <c r="H40" s="83">
        <v>602.70000000000005</v>
      </c>
      <c r="I40" s="13"/>
    </row>
    <row r="41" spans="1:9" ht="25.5" customHeight="1" thickBot="1">
      <c r="A41" s="302" t="s">
        <v>96</v>
      </c>
      <c r="B41" s="303"/>
      <c r="C41" s="296" t="s">
        <v>261</v>
      </c>
      <c r="D41" s="297"/>
      <c r="E41" s="88" t="s">
        <v>242</v>
      </c>
      <c r="F41" s="298">
        <v>2990.752</v>
      </c>
      <c r="G41" s="299"/>
      <c r="H41" s="83">
        <v>2500.15</v>
      </c>
      <c r="I41" s="13"/>
    </row>
    <row r="42" spans="1:9" ht="84" customHeight="1" thickBot="1">
      <c r="A42" s="302" t="s">
        <v>123</v>
      </c>
      <c r="B42" s="303"/>
      <c r="C42" s="296" t="s">
        <v>261</v>
      </c>
      <c r="D42" s="297"/>
      <c r="E42" s="88">
        <v>100</v>
      </c>
      <c r="F42" s="298">
        <v>1202.5999999999999</v>
      </c>
      <c r="G42" s="299"/>
      <c r="H42" s="83">
        <v>1202.5999999999999</v>
      </c>
      <c r="I42" s="13"/>
    </row>
    <row r="43" spans="1:9" ht="51" customHeight="1" thickBot="1">
      <c r="A43" s="294" t="s">
        <v>49</v>
      </c>
      <c r="B43" s="295"/>
      <c r="C43" s="296" t="s">
        <v>261</v>
      </c>
      <c r="D43" s="297"/>
      <c r="E43" s="88">
        <v>200</v>
      </c>
      <c r="F43" s="298">
        <v>1792.3320000000001</v>
      </c>
      <c r="G43" s="299"/>
      <c r="H43" s="83">
        <v>1301.73</v>
      </c>
      <c r="I43" s="13"/>
    </row>
    <row r="44" spans="1:9" ht="38.25" customHeight="1" thickBot="1">
      <c r="A44" s="294" t="s">
        <v>40</v>
      </c>
      <c r="B44" s="295"/>
      <c r="C44" s="306" t="s">
        <v>282</v>
      </c>
      <c r="D44" s="307"/>
      <c r="E44" s="87" t="s">
        <v>242</v>
      </c>
      <c r="F44" s="308">
        <f>F45+F47+F50</f>
        <v>66.998000000000005</v>
      </c>
      <c r="G44" s="309"/>
      <c r="H44" s="82">
        <f>H45+H47+H50</f>
        <v>166.99799999999999</v>
      </c>
      <c r="I44" s="13"/>
    </row>
    <row r="45" spans="1:9" ht="15.75" thickBot="1">
      <c r="A45" s="302" t="s">
        <v>38</v>
      </c>
      <c r="B45" s="303"/>
      <c r="C45" s="296" t="s">
        <v>283</v>
      </c>
      <c r="D45" s="297"/>
      <c r="E45" s="88" t="s">
        <v>242</v>
      </c>
      <c r="F45" s="298">
        <f>F46</f>
        <v>50</v>
      </c>
      <c r="G45" s="299"/>
      <c r="H45" s="83">
        <f>H46</f>
        <v>150</v>
      </c>
      <c r="I45" s="13"/>
    </row>
    <row r="46" spans="1:9" ht="25.5" customHeight="1" thickBot="1">
      <c r="A46" s="302" t="s">
        <v>37</v>
      </c>
      <c r="B46" s="303"/>
      <c r="C46" s="296" t="s">
        <v>283</v>
      </c>
      <c r="D46" s="297"/>
      <c r="E46" s="88">
        <v>800</v>
      </c>
      <c r="F46" s="298">
        <v>50</v>
      </c>
      <c r="G46" s="299"/>
      <c r="H46" s="83">
        <v>150</v>
      </c>
      <c r="I46" s="13"/>
    </row>
    <row r="47" spans="1:9" ht="53.25" customHeight="1" thickBot="1">
      <c r="A47" s="294" t="s">
        <v>108</v>
      </c>
      <c r="B47" s="295"/>
      <c r="C47" s="296" t="s">
        <v>262</v>
      </c>
      <c r="D47" s="297"/>
      <c r="E47" s="88" t="s">
        <v>242</v>
      </c>
      <c r="F47" s="298">
        <f>F48</f>
        <v>16.829999999999998</v>
      </c>
      <c r="G47" s="299"/>
      <c r="H47" s="83">
        <f>H48</f>
        <v>16.829999999999998</v>
      </c>
      <c r="I47" s="13"/>
    </row>
    <row r="48" spans="1:9" ht="67.5" customHeight="1" thickBot="1">
      <c r="A48" s="294" t="s">
        <v>109</v>
      </c>
      <c r="B48" s="295"/>
      <c r="C48" s="296" t="s">
        <v>310</v>
      </c>
      <c r="D48" s="297"/>
      <c r="E48" s="88" t="s">
        <v>242</v>
      </c>
      <c r="F48" s="298">
        <f>F49</f>
        <v>16.829999999999998</v>
      </c>
      <c r="G48" s="299"/>
      <c r="H48" s="83">
        <f>H49</f>
        <v>16.829999999999998</v>
      </c>
      <c r="I48" s="13"/>
    </row>
    <row r="49" spans="1:9" ht="43.5" customHeight="1" thickBot="1">
      <c r="A49" s="302" t="s">
        <v>49</v>
      </c>
      <c r="B49" s="303"/>
      <c r="C49" s="296" t="s">
        <v>310</v>
      </c>
      <c r="D49" s="297"/>
      <c r="E49" s="88">
        <v>200</v>
      </c>
      <c r="F49" s="298">
        <v>16.829999999999998</v>
      </c>
      <c r="G49" s="299"/>
      <c r="H49" s="83">
        <v>16.829999999999998</v>
      </c>
      <c r="I49" s="13"/>
    </row>
    <row r="50" spans="1:9" ht="42" customHeight="1" thickBot="1">
      <c r="A50" s="294" t="s">
        <v>59</v>
      </c>
      <c r="B50" s="295"/>
      <c r="C50" s="296" t="s">
        <v>311</v>
      </c>
      <c r="D50" s="297"/>
      <c r="E50" s="88" t="s">
        <v>242</v>
      </c>
      <c r="F50" s="298">
        <f>F52</f>
        <v>0.16800000000000001</v>
      </c>
      <c r="G50" s="299"/>
      <c r="H50" s="83">
        <f>H52</f>
        <v>0.16800000000000001</v>
      </c>
      <c r="I50" s="13"/>
    </row>
    <row r="51" spans="1:9" ht="84.75" customHeight="1" thickBot="1">
      <c r="A51" s="294" t="s">
        <v>110</v>
      </c>
      <c r="B51" s="295"/>
      <c r="C51" s="296" t="s">
        <v>311</v>
      </c>
      <c r="D51" s="297"/>
      <c r="E51" s="88" t="s">
        <v>242</v>
      </c>
      <c r="F51" s="298">
        <f>F52</f>
        <v>0.16800000000000001</v>
      </c>
      <c r="G51" s="299"/>
      <c r="H51" s="83">
        <f>H52</f>
        <v>0.16800000000000001</v>
      </c>
      <c r="I51" s="13"/>
    </row>
    <row r="52" spans="1:9" ht="48" customHeight="1" thickBot="1">
      <c r="A52" s="302" t="s">
        <v>49</v>
      </c>
      <c r="B52" s="303"/>
      <c r="C52" s="296" t="s">
        <v>311</v>
      </c>
      <c r="D52" s="297"/>
      <c r="E52" s="88">
        <v>200</v>
      </c>
      <c r="F52" s="298">
        <v>0.16800000000000001</v>
      </c>
      <c r="G52" s="299"/>
      <c r="H52" s="83">
        <v>0.16800000000000001</v>
      </c>
      <c r="I52" s="13"/>
    </row>
    <row r="53" spans="1:9" ht="21" customHeight="1" thickBot="1">
      <c r="A53" s="332" t="s">
        <v>194</v>
      </c>
      <c r="B53" s="333"/>
      <c r="C53" s="324" t="s">
        <v>297</v>
      </c>
      <c r="D53" s="325"/>
      <c r="E53" s="97" t="s">
        <v>242</v>
      </c>
      <c r="F53" s="330">
        <v>538</v>
      </c>
      <c r="G53" s="331"/>
      <c r="H53" s="96">
        <v>1099</v>
      </c>
      <c r="I53" s="13"/>
    </row>
    <row r="54" spans="1:9" ht="20.25" customHeight="1" thickBot="1">
      <c r="A54" s="316" t="s">
        <v>37</v>
      </c>
      <c r="B54" s="317"/>
      <c r="C54" s="318" t="s">
        <v>298</v>
      </c>
      <c r="D54" s="319"/>
      <c r="E54" s="95">
        <v>800</v>
      </c>
      <c r="F54" s="334">
        <v>538</v>
      </c>
      <c r="G54" s="335"/>
      <c r="H54" s="84">
        <v>1099</v>
      </c>
      <c r="I54" s="13"/>
    </row>
    <row r="55" spans="1:9" ht="30.75" customHeight="1" thickBot="1">
      <c r="A55" s="316" t="s">
        <v>40</v>
      </c>
      <c r="B55" s="317"/>
      <c r="C55" s="324" t="s">
        <v>265</v>
      </c>
      <c r="D55" s="325"/>
      <c r="E55" s="97" t="s">
        <v>242</v>
      </c>
      <c r="F55" s="330">
        <f>F56</f>
        <v>374.3</v>
      </c>
      <c r="G55" s="331"/>
      <c r="H55" s="96">
        <f>H56</f>
        <v>408.70000000000005</v>
      </c>
      <c r="I55" s="13"/>
    </row>
    <row r="56" spans="1:9" ht="42" customHeight="1" thickBot="1">
      <c r="A56" s="302" t="s">
        <v>65</v>
      </c>
      <c r="B56" s="303"/>
      <c r="C56" s="296" t="s">
        <v>266</v>
      </c>
      <c r="D56" s="297"/>
      <c r="E56" s="88" t="s">
        <v>242</v>
      </c>
      <c r="F56" s="298">
        <f>F57+F58</f>
        <v>374.3</v>
      </c>
      <c r="G56" s="299"/>
      <c r="H56" s="83">
        <f>H57+H58</f>
        <v>408.70000000000005</v>
      </c>
      <c r="I56" s="13"/>
    </row>
    <row r="57" spans="1:9" ht="75.75" customHeight="1" thickBot="1">
      <c r="A57" s="302" t="s">
        <v>125</v>
      </c>
      <c r="B57" s="303"/>
      <c r="C57" s="296" t="s">
        <v>313</v>
      </c>
      <c r="D57" s="297"/>
      <c r="E57" s="88">
        <v>100</v>
      </c>
      <c r="F57" s="298">
        <v>288.8</v>
      </c>
      <c r="G57" s="299"/>
      <c r="H57" s="83">
        <v>288.8</v>
      </c>
      <c r="I57" s="13"/>
    </row>
    <row r="58" spans="1:9" ht="48.75" customHeight="1" thickBot="1">
      <c r="A58" s="294" t="s">
        <v>49</v>
      </c>
      <c r="B58" s="295"/>
      <c r="C58" s="296" t="s">
        <v>313</v>
      </c>
      <c r="D58" s="297"/>
      <c r="E58" s="88">
        <v>200</v>
      </c>
      <c r="F58" s="298">
        <v>85.5</v>
      </c>
      <c r="G58" s="299"/>
      <c r="H58" s="83">
        <v>119.9</v>
      </c>
      <c r="I58" s="13"/>
    </row>
    <row r="59" spans="1:9" ht="0.75" customHeight="1" thickBot="1">
      <c r="A59" s="322"/>
      <c r="B59" s="323"/>
      <c r="C59" s="324"/>
      <c r="D59" s="325"/>
      <c r="E59" s="97"/>
      <c r="F59" s="326"/>
      <c r="G59" s="327"/>
      <c r="H59" s="114"/>
      <c r="I59" s="13"/>
    </row>
    <row r="60" spans="1:9" ht="29.25" hidden="1" customHeight="1" thickBot="1">
      <c r="A60" s="328"/>
      <c r="B60" s="329"/>
      <c r="C60" s="318"/>
      <c r="D60" s="319"/>
      <c r="E60" s="95"/>
      <c r="F60" s="320"/>
      <c r="G60" s="321"/>
      <c r="H60" s="113"/>
      <c r="I60" s="13"/>
    </row>
    <row r="61" spans="1:9" ht="34.5" hidden="1" customHeight="1" thickBot="1">
      <c r="A61" s="316"/>
      <c r="B61" s="317"/>
      <c r="C61" s="318"/>
      <c r="D61" s="319"/>
      <c r="E61" s="95"/>
      <c r="F61" s="320"/>
      <c r="G61" s="321"/>
      <c r="H61" s="113"/>
      <c r="I61" s="13"/>
    </row>
    <row r="62" spans="1:9" ht="41.25" hidden="1" customHeight="1" thickBot="1">
      <c r="A62" s="316"/>
      <c r="B62" s="317"/>
      <c r="C62" s="318"/>
      <c r="D62" s="319"/>
      <c r="E62" s="95"/>
      <c r="F62" s="320"/>
      <c r="G62" s="321"/>
      <c r="H62" s="113"/>
      <c r="I62" s="13"/>
    </row>
    <row r="63" spans="1:9" ht="72.75" customHeight="1" thickBot="1">
      <c r="A63" s="304" t="s">
        <v>195</v>
      </c>
      <c r="B63" s="305"/>
      <c r="C63" s="306" t="s">
        <v>288</v>
      </c>
      <c r="D63" s="307"/>
      <c r="E63" s="87" t="s">
        <v>242</v>
      </c>
      <c r="F63" s="308">
        <f>F64</f>
        <v>80</v>
      </c>
      <c r="G63" s="309"/>
      <c r="H63" s="82">
        <f>H64</f>
        <v>80</v>
      </c>
      <c r="I63" s="13"/>
    </row>
    <row r="64" spans="1:9" ht="32.25" customHeight="1" thickBot="1">
      <c r="A64" s="294" t="s">
        <v>40</v>
      </c>
      <c r="B64" s="295"/>
      <c r="C64" s="296" t="s">
        <v>268</v>
      </c>
      <c r="D64" s="297"/>
      <c r="E64" s="88" t="s">
        <v>242</v>
      </c>
      <c r="F64" s="298">
        <f>F66</f>
        <v>80</v>
      </c>
      <c r="G64" s="299"/>
      <c r="H64" s="83">
        <f>H66</f>
        <v>80</v>
      </c>
      <c r="I64" s="13"/>
    </row>
    <row r="65" spans="1:9" ht="67.5" customHeight="1" thickBot="1">
      <c r="A65" s="302" t="s">
        <v>196</v>
      </c>
      <c r="B65" s="303"/>
      <c r="C65" s="296" t="s">
        <v>269</v>
      </c>
      <c r="D65" s="297"/>
      <c r="E65" s="88" t="s">
        <v>242</v>
      </c>
      <c r="F65" s="298">
        <f>F66</f>
        <v>80</v>
      </c>
      <c r="G65" s="299"/>
      <c r="H65" s="83">
        <f>H66</f>
        <v>80</v>
      </c>
      <c r="I65" s="13"/>
    </row>
    <row r="66" spans="1:9" ht="33.75" customHeight="1" thickBot="1">
      <c r="A66" s="294" t="s">
        <v>52</v>
      </c>
      <c r="B66" s="295"/>
      <c r="C66" s="296" t="s">
        <v>269</v>
      </c>
      <c r="D66" s="297"/>
      <c r="E66" s="88">
        <v>200</v>
      </c>
      <c r="F66" s="298">
        <v>80</v>
      </c>
      <c r="G66" s="299"/>
      <c r="H66" s="83">
        <v>80</v>
      </c>
      <c r="I66" s="13"/>
    </row>
    <row r="67" spans="1:9" ht="72.75" customHeight="1" thickBot="1">
      <c r="A67" s="310" t="s">
        <v>133</v>
      </c>
      <c r="B67" s="311"/>
      <c r="C67" s="306" t="s">
        <v>270</v>
      </c>
      <c r="D67" s="307"/>
      <c r="E67" s="87" t="s">
        <v>242</v>
      </c>
      <c r="F67" s="308">
        <f>F70</f>
        <v>81</v>
      </c>
      <c r="G67" s="309"/>
      <c r="H67" s="82">
        <f>H70</f>
        <v>81</v>
      </c>
      <c r="I67" s="13"/>
    </row>
    <row r="68" spans="1:9" ht="30" customHeight="1" thickBot="1">
      <c r="A68" s="294" t="s">
        <v>40</v>
      </c>
      <c r="B68" s="295"/>
      <c r="C68" s="296" t="s">
        <v>271</v>
      </c>
      <c r="D68" s="297"/>
      <c r="E68" s="88" t="s">
        <v>242</v>
      </c>
      <c r="F68" s="312">
        <f>F70</f>
        <v>81</v>
      </c>
      <c r="G68" s="313"/>
      <c r="H68" s="85">
        <f>H70</f>
        <v>81</v>
      </c>
      <c r="I68" s="13"/>
    </row>
    <row r="69" spans="1:9" ht="38.25" customHeight="1" thickBot="1">
      <c r="A69" s="294" t="s">
        <v>56</v>
      </c>
      <c r="B69" s="295"/>
      <c r="C69" s="296" t="s">
        <v>272</v>
      </c>
      <c r="D69" s="297"/>
      <c r="E69" s="88" t="s">
        <v>242</v>
      </c>
      <c r="F69" s="312">
        <f>F70</f>
        <v>81</v>
      </c>
      <c r="G69" s="313"/>
      <c r="H69" s="85">
        <f>H70</f>
        <v>81</v>
      </c>
      <c r="I69" s="13"/>
    </row>
    <row r="70" spans="1:9" ht="48.75" customHeight="1" thickBot="1">
      <c r="A70" s="294" t="s">
        <v>49</v>
      </c>
      <c r="B70" s="295"/>
      <c r="C70" s="296" t="s">
        <v>272</v>
      </c>
      <c r="D70" s="297"/>
      <c r="E70" s="89">
        <v>200</v>
      </c>
      <c r="F70" s="312">
        <v>81</v>
      </c>
      <c r="G70" s="313"/>
      <c r="H70" s="85">
        <v>81</v>
      </c>
      <c r="I70" s="13"/>
    </row>
    <row r="71" spans="1:9" ht="45" customHeight="1" thickBot="1">
      <c r="A71" s="304" t="s">
        <v>101</v>
      </c>
      <c r="B71" s="305"/>
      <c r="C71" s="306" t="s">
        <v>273</v>
      </c>
      <c r="D71" s="307"/>
      <c r="E71" s="87" t="s">
        <v>242</v>
      </c>
      <c r="F71" s="308">
        <f>F74</f>
        <v>50</v>
      </c>
      <c r="G71" s="309"/>
      <c r="H71" s="82">
        <f>H74</f>
        <v>50</v>
      </c>
      <c r="I71" s="13"/>
    </row>
    <row r="72" spans="1:9" ht="36" customHeight="1" thickBot="1">
      <c r="A72" s="302" t="s">
        <v>197</v>
      </c>
      <c r="B72" s="303"/>
      <c r="C72" s="296" t="s">
        <v>300</v>
      </c>
      <c r="D72" s="297"/>
      <c r="E72" s="88" t="s">
        <v>242</v>
      </c>
      <c r="F72" s="298">
        <f>F74</f>
        <v>50</v>
      </c>
      <c r="G72" s="299"/>
      <c r="H72" s="83">
        <f>H74</f>
        <v>50</v>
      </c>
      <c r="I72" s="13"/>
    </row>
    <row r="73" spans="1:9" ht="46.5" customHeight="1" thickBot="1">
      <c r="A73" s="302" t="s">
        <v>198</v>
      </c>
      <c r="B73" s="303"/>
      <c r="C73" s="296" t="s">
        <v>301</v>
      </c>
      <c r="D73" s="297"/>
      <c r="E73" s="88" t="s">
        <v>242</v>
      </c>
      <c r="F73" s="298">
        <f>F74</f>
        <v>50</v>
      </c>
      <c r="G73" s="299"/>
      <c r="H73" s="83">
        <f>H74</f>
        <v>50</v>
      </c>
      <c r="I73" s="13"/>
    </row>
    <row r="74" spans="1:9" ht="45" customHeight="1" thickBot="1">
      <c r="A74" s="302" t="s">
        <v>49</v>
      </c>
      <c r="B74" s="303"/>
      <c r="C74" s="296" t="s">
        <v>301</v>
      </c>
      <c r="D74" s="297"/>
      <c r="E74" s="88">
        <v>200</v>
      </c>
      <c r="F74" s="298">
        <v>50</v>
      </c>
      <c r="G74" s="299"/>
      <c r="H74" s="83">
        <v>50</v>
      </c>
      <c r="I74" s="13"/>
    </row>
    <row r="75" spans="1:9" ht="61.5" customHeight="1" thickBot="1">
      <c r="A75" s="304" t="s">
        <v>80</v>
      </c>
      <c r="B75" s="305"/>
      <c r="C75" s="306" t="s">
        <v>274</v>
      </c>
      <c r="D75" s="307"/>
      <c r="E75" s="87" t="s">
        <v>242</v>
      </c>
      <c r="F75" s="314">
        <f>F76</f>
        <v>1940</v>
      </c>
      <c r="G75" s="315"/>
      <c r="H75" s="86">
        <f>H76</f>
        <v>2140</v>
      </c>
      <c r="I75" s="13"/>
    </row>
    <row r="76" spans="1:9" ht="33" customHeight="1" thickBot="1">
      <c r="A76" s="294" t="s">
        <v>40</v>
      </c>
      <c r="B76" s="295"/>
      <c r="C76" s="296" t="s">
        <v>275</v>
      </c>
      <c r="D76" s="297"/>
      <c r="E76" s="88" t="s">
        <v>242</v>
      </c>
      <c r="F76" s="312">
        <f>F77+F79</f>
        <v>1940</v>
      </c>
      <c r="G76" s="313"/>
      <c r="H76" s="85">
        <f>H77+H79</f>
        <v>2140</v>
      </c>
      <c r="I76" s="13"/>
    </row>
    <row r="77" spans="1:9" ht="33" customHeight="1" thickBot="1">
      <c r="A77" s="294" t="s">
        <v>199</v>
      </c>
      <c r="B77" s="295"/>
      <c r="C77" s="296" t="s">
        <v>276</v>
      </c>
      <c r="D77" s="297"/>
      <c r="E77" s="88" t="s">
        <v>242</v>
      </c>
      <c r="F77" s="312">
        <v>1000</v>
      </c>
      <c r="G77" s="313"/>
      <c r="H77" s="85">
        <f>H78</f>
        <v>1200</v>
      </c>
      <c r="I77" s="13"/>
    </row>
    <row r="78" spans="1:9" ht="45" customHeight="1" thickBot="1">
      <c r="A78" s="294" t="s">
        <v>136</v>
      </c>
      <c r="B78" s="295"/>
      <c r="C78" s="296" t="s">
        <v>276</v>
      </c>
      <c r="D78" s="297"/>
      <c r="E78" s="88">
        <v>200</v>
      </c>
      <c r="F78" s="312">
        <v>1000</v>
      </c>
      <c r="G78" s="313"/>
      <c r="H78" s="85">
        <v>1200</v>
      </c>
      <c r="I78" s="13"/>
    </row>
    <row r="79" spans="1:9" ht="46.5" customHeight="1" thickBot="1">
      <c r="A79" s="294" t="s">
        <v>135</v>
      </c>
      <c r="B79" s="295"/>
      <c r="C79" s="296" t="s">
        <v>277</v>
      </c>
      <c r="D79" s="297"/>
      <c r="E79" s="88" t="s">
        <v>242</v>
      </c>
      <c r="F79" s="298">
        <f>F80+F81</f>
        <v>940</v>
      </c>
      <c r="G79" s="299"/>
      <c r="H79" s="83">
        <f>H80+H81</f>
        <v>940</v>
      </c>
      <c r="I79" s="13"/>
    </row>
    <row r="80" spans="1:9" ht="51" customHeight="1" thickBot="1">
      <c r="A80" s="294" t="s">
        <v>136</v>
      </c>
      <c r="B80" s="295"/>
      <c r="C80" s="296" t="s">
        <v>277</v>
      </c>
      <c r="D80" s="297"/>
      <c r="E80" s="88">
        <v>200</v>
      </c>
      <c r="F80" s="298">
        <v>900</v>
      </c>
      <c r="G80" s="299"/>
      <c r="H80" s="83">
        <v>900</v>
      </c>
      <c r="I80" s="13"/>
    </row>
    <row r="81" spans="1:9" ht="25.5" customHeight="1" thickBot="1">
      <c r="A81" s="302" t="s">
        <v>37</v>
      </c>
      <c r="B81" s="303"/>
      <c r="C81" s="296" t="s">
        <v>277</v>
      </c>
      <c r="D81" s="297"/>
      <c r="E81" s="88">
        <v>800</v>
      </c>
      <c r="F81" s="298">
        <v>40</v>
      </c>
      <c r="G81" s="299"/>
      <c r="H81" s="83">
        <v>40</v>
      </c>
      <c r="I81" s="13"/>
    </row>
    <row r="82" spans="1:9" ht="63" customHeight="1" thickBot="1">
      <c r="A82" s="304" t="s">
        <v>137</v>
      </c>
      <c r="B82" s="305"/>
      <c r="C82" s="306" t="s">
        <v>279</v>
      </c>
      <c r="D82" s="307"/>
      <c r="E82" s="87" t="s">
        <v>242</v>
      </c>
      <c r="F82" s="308">
        <f>F85</f>
        <v>300</v>
      </c>
      <c r="G82" s="309"/>
      <c r="H82" s="82">
        <f>H85</f>
        <v>300</v>
      </c>
      <c r="I82" s="13"/>
    </row>
    <row r="83" spans="1:9" ht="33" customHeight="1" thickBot="1">
      <c r="A83" s="294" t="s">
        <v>40</v>
      </c>
      <c r="B83" s="295"/>
      <c r="C83" s="296" t="s">
        <v>280</v>
      </c>
      <c r="D83" s="297"/>
      <c r="E83" s="88" t="s">
        <v>242</v>
      </c>
      <c r="F83" s="298">
        <f>F85</f>
        <v>300</v>
      </c>
      <c r="G83" s="299"/>
      <c r="H83" s="83">
        <f>H85</f>
        <v>300</v>
      </c>
      <c r="I83" s="13"/>
    </row>
    <row r="84" spans="1:9" ht="37.5" customHeight="1" thickBot="1">
      <c r="A84" s="302" t="s">
        <v>69</v>
      </c>
      <c r="B84" s="303"/>
      <c r="C84" s="296" t="s">
        <v>281</v>
      </c>
      <c r="D84" s="297"/>
      <c r="E84" s="88" t="s">
        <v>242</v>
      </c>
      <c r="F84" s="298">
        <f>F85</f>
        <v>300</v>
      </c>
      <c r="G84" s="299"/>
      <c r="H84" s="83">
        <f>H85</f>
        <v>300</v>
      </c>
      <c r="I84" s="13"/>
    </row>
    <row r="85" spans="1:9" ht="48.75" customHeight="1" thickBot="1">
      <c r="A85" s="294" t="s">
        <v>49</v>
      </c>
      <c r="B85" s="295"/>
      <c r="C85" s="296">
        <v>900004080</v>
      </c>
      <c r="D85" s="297"/>
      <c r="E85" s="88">
        <v>200</v>
      </c>
      <c r="F85" s="298">
        <v>300</v>
      </c>
      <c r="G85" s="299"/>
      <c r="H85" s="83">
        <v>300</v>
      </c>
      <c r="I85" s="13"/>
    </row>
    <row r="86" spans="1:9" ht="69" customHeight="1" thickBot="1">
      <c r="A86" s="304" t="s">
        <v>200</v>
      </c>
      <c r="B86" s="305"/>
      <c r="C86" s="306" t="s">
        <v>299</v>
      </c>
      <c r="D86" s="307"/>
      <c r="E86" s="87" t="s">
        <v>242</v>
      </c>
      <c r="F86" s="308">
        <f>F89</f>
        <v>150</v>
      </c>
      <c r="G86" s="309"/>
      <c r="H86" s="82">
        <f>H89</f>
        <v>150</v>
      </c>
      <c r="I86" s="13"/>
    </row>
    <row r="87" spans="1:9" ht="28.5" customHeight="1" thickBot="1">
      <c r="A87" s="294" t="s">
        <v>40</v>
      </c>
      <c r="B87" s="295"/>
      <c r="C87" s="296">
        <v>1000004000</v>
      </c>
      <c r="D87" s="297"/>
      <c r="E87" s="95" t="s">
        <v>242</v>
      </c>
      <c r="F87" s="298">
        <f>F89</f>
        <v>150</v>
      </c>
      <c r="G87" s="299"/>
      <c r="H87" s="83">
        <f>H89</f>
        <v>150</v>
      </c>
      <c r="I87" s="13"/>
    </row>
    <row r="88" spans="1:9" ht="29.25" customHeight="1" thickBot="1">
      <c r="A88" s="302" t="s">
        <v>85</v>
      </c>
      <c r="B88" s="303"/>
      <c r="C88" s="296">
        <v>1000004090</v>
      </c>
      <c r="D88" s="297"/>
      <c r="E88" s="95" t="s">
        <v>242</v>
      </c>
      <c r="F88" s="298">
        <f>F89</f>
        <v>150</v>
      </c>
      <c r="G88" s="299"/>
      <c r="H88" s="83">
        <f>H89</f>
        <v>150</v>
      </c>
      <c r="I88" s="13"/>
    </row>
    <row r="89" spans="1:9" ht="36.75" customHeight="1" thickBot="1">
      <c r="A89" s="294" t="s">
        <v>57</v>
      </c>
      <c r="B89" s="295"/>
      <c r="C89" s="296">
        <v>1000004090</v>
      </c>
      <c r="D89" s="297"/>
      <c r="E89" s="88">
        <v>200</v>
      </c>
      <c r="F89" s="298">
        <v>150</v>
      </c>
      <c r="G89" s="299"/>
      <c r="H89" s="83">
        <v>150</v>
      </c>
      <c r="I89" s="13"/>
    </row>
    <row r="90" spans="1:9" ht="56.25" customHeight="1" thickBot="1">
      <c r="A90" s="310" t="s">
        <v>201</v>
      </c>
      <c r="B90" s="311"/>
      <c r="C90" s="306">
        <v>1400000000</v>
      </c>
      <c r="D90" s="307"/>
      <c r="E90" s="87" t="s">
        <v>242</v>
      </c>
      <c r="F90" s="308">
        <f>F93</f>
        <v>10</v>
      </c>
      <c r="G90" s="309"/>
      <c r="H90" s="82">
        <f>H93</f>
        <v>10</v>
      </c>
      <c r="I90" s="13"/>
    </row>
    <row r="91" spans="1:9" ht="31.5" customHeight="1" thickBot="1">
      <c r="A91" s="294" t="s">
        <v>40</v>
      </c>
      <c r="B91" s="295"/>
      <c r="C91" s="296">
        <v>1400004000</v>
      </c>
      <c r="D91" s="297"/>
      <c r="E91" s="88" t="s">
        <v>242</v>
      </c>
      <c r="F91" s="298">
        <f>F93</f>
        <v>10</v>
      </c>
      <c r="G91" s="299"/>
      <c r="H91" s="83">
        <f>H93</f>
        <v>10</v>
      </c>
      <c r="I91" s="13"/>
    </row>
    <row r="92" spans="1:9" ht="22.5" customHeight="1" thickBot="1">
      <c r="A92" s="294" t="s">
        <v>202</v>
      </c>
      <c r="B92" s="295"/>
      <c r="C92" s="296">
        <v>1400004100</v>
      </c>
      <c r="D92" s="297"/>
      <c r="E92" s="88" t="s">
        <v>242</v>
      </c>
      <c r="F92" s="298">
        <f>F93</f>
        <v>10</v>
      </c>
      <c r="G92" s="299"/>
      <c r="H92" s="83">
        <f>H93</f>
        <v>10</v>
      </c>
      <c r="I92" s="13"/>
    </row>
    <row r="93" spans="1:9" ht="48" customHeight="1" thickBot="1">
      <c r="A93" s="302" t="s">
        <v>49</v>
      </c>
      <c r="B93" s="303"/>
      <c r="C93" s="296">
        <v>1400004100</v>
      </c>
      <c r="D93" s="297"/>
      <c r="E93" s="88">
        <v>200</v>
      </c>
      <c r="F93" s="298">
        <v>10</v>
      </c>
      <c r="G93" s="299"/>
      <c r="H93" s="83">
        <v>10</v>
      </c>
      <c r="I93" s="13"/>
    </row>
    <row r="94" spans="1:9" ht="68.25" customHeight="1" thickBot="1">
      <c r="A94" s="304" t="s">
        <v>139</v>
      </c>
      <c r="B94" s="305"/>
      <c r="C94" s="306">
        <v>1700000000</v>
      </c>
      <c r="D94" s="307"/>
      <c r="E94" s="87" t="s">
        <v>242</v>
      </c>
      <c r="F94" s="308">
        <f>F97</f>
        <v>15</v>
      </c>
      <c r="G94" s="309"/>
      <c r="H94" s="82">
        <f>H97</f>
        <v>15</v>
      </c>
      <c r="I94" s="13"/>
    </row>
    <row r="95" spans="1:9" ht="29.25" customHeight="1" thickBot="1">
      <c r="A95" s="294" t="s">
        <v>40</v>
      </c>
      <c r="B95" s="295"/>
      <c r="C95" s="296">
        <v>1700004000</v>
      </c>
      <c r="D95" s="297"/>
      <c r="E95" s="88" t="s">
        <v>242</v>
      </c>
      <c r="F95" s="298">
        <f>F97</f>
        <v>15</v>
      </c>
      <c r="G95" s="299"/>
      <c r="H95" s="83">
        <f>H97</f>
        <v>15</v>
      </c>
      <c r="I95" s="13"/>
    </row>
    <row r="96" spans="1:9" ht="20.25" customHeight="1" thickBot="1">
      <c r="A96" s="302" t="s">
        <v>140</v>
      </c>
      <c r="B96" s="303"/>
      <c r="C96" s="296">
        <v>1700004030</v>
      </c>
      <c r="D96" s="297"/>
      <c r="E96" s="88" t="s">
        <v>242</v>
      </c>
      <c r="F96" s="298">
        <f>F97</f>
        <v>15</v>
      </c>
      <c r="G96" s="299"/>
      <c r="H96" s="83">
        <f>H97</f>
        <v>15</v>
      </c>
      <c r="I96" s="13"/>
    </row>
    <row r="97" spans="1:9" ht="45.75" customHeight="1" thickBot="1">
      <c r="A97" s="294" t="s">
        <v>136</v>
      </c>
      <c r="B97" s="295"/>
      <c r="C97" s="296">
        <v>1700004030</v>
      </c>
      <c r="D97" s="297"/>
      <c r="E97" s="88">
        <v>200</v>
      </c>
      <c r="F97" s="298">
        <v>15</v>
      </c>
      <c r="G97" s="299"/>
      <c r="H97" s="83">
        <v>15</v>
      </c>
      <c r="I97" s="13"/>
    </row>
    <row r="98" spans="1:9" ht="69" customHeight="1" thickBot="1">
      <c r="A98" s="304" t="s">
        <v>203</v>
      </c>
      <c r="B98" s="305"/>
      <c r="C98" s="306">
        <v>1900000000</v>
      </c>
      <c r="D98" s="307"/>
      <c r="E98" s="87" t="s">
        <v>242</v>
      </c>
      <c r="F98" s="308">
        <f>F101</f>
        <v>4600</v>
      </c>
      <c r="G98" s="309"/>
      <c r="H98" s="82">
        <f>H101</f>
        <v>4600</v>
      </c>
      <c r="I98" s="13"/>
    </row>
    <row r="99" spans="1:9" ht="28.5" customHeight="1" thickBot="1">
      <c r="A99" s="302" t="s">
        <v>40</v>
      </c>
      <c r="B99" s="303"/>
      <c r="C99" s="296">
        <v>1900004000</v>
      </c>
      <c r="D99" s="297"/>
      <c r="E99" s="88" t="s">
        <v>242</v>
      </c>
      <c r="F99" s="298">
        <f>F101</f>
        <v>4600</v>
      </c>
      <c r="G99" s="299"/>
      <c r="H99" s="83">
        <f>H101</f>
        <v>4600</v>
      </c>
      <c r="I99" s="13"/>
    </row>
    <row r="100" spans="1:9" ht="26.25" customHeight="1" thickBot="1">
      <c r="A100" s="294" t="s">
        <v>204</v>
      </c>
      <c r="B100" s="295"/>
      <c r="C100" s="296">
        <v>1900004300</v>
      </c>
      <c r="D100" s="297"/>
      <c r="E100" s="88" t="s">
        <v>242</v>
      </c>
      <c r="F100" s="298">
        <f>F101</f>
        <v>4600</v>
      </c>
      <c r="G100" s="299"/>
      <c r="H100" s="83">
        <f>H101</f>
        <v>4600</v>
      </c>
      <c r="I100" s="13"/>
    </row>
    <row r="101" spans="1:9" ht="42.75" customHeight="1" thickBot="1">
      <c r="A101" s="294" t="s">
        <v>136</v>
      </c>
      <c r="B101" s="295"/>
      <c r="C101" s="296">
        <v>1900004300</v>
      </c>
      <c r="D101" s="297"/>
      <c r="E101" s="88">
        <v>200</v>
      </c>
      <c r="F101" s="298">
        <v>4600</v>
      </c>
      <c r="G101" s="299"/>
      <c r="H101" s="83">
        <v>4600</v>
      </c>
      <c r="I101" s="13"/>
    </row>
    <row r="102" spans="1:9">
      <c r="A102" s="300"/>
      <c r="B102" s="300"/>
      <c r="C102" s="301"/>
      <c r="D102" s="301"/>
      <c r="E102" s="12"/>
      <c r="F102" s="301"/>
      <c r="G102" s="301"/>
      <c r="H102" s="12"/>
      <c r="I102" s="13"/>
    </row>
  </sheetData>
  <mergeCells count="290">
    <mergeCell ref="A6:F6"/>
    <mergeCell ref="G6:H6"/>
    <mergeCell ref="A7:H8"/>
    <mergeCell ref="A9:B10"/>
    <mergeCell ref="C9:D10"/>
    <mergeCell ref="E9:E10"/>
    <mergeCell ref="F9:H9"/>
    <mergeCell ref="F10:G10"/>
    <mergeCell ref="B3:C3"/>
    <mergeCell ref="D3:H3"/>
    <mergeCell ref="A4:C4"/>
    <mergeCell ref="D4:H4"/>
    <mergeCell ref="B5:C5"/>
    <mergeCell ref="D5:H5"/>
    <mergeCell ref="A13:B13"/>
    <mergeCell ref="C13:D13"/>
    <mergeCell ref="F13:G13"/>
    <mergeCell ref="A14:B14"/>
    <mergeCell ref="C14:D14"/>
    <mergeCell ref="F14:G14"/>
    <mergeCell ref="A11:B11"/>
    <mergeCell ref="C11:D11"/>
    <mergeCell ref="F11:G11"/>
    <mergeCell ref="A12:B12"/>
    <mergeCell ref="C12:D12"/>
    <mergeCell ref="F12:G12"/>
    <mergeCell ref="A17:B17"/>
    <mergeCell ref="C17:D17"/>
    <mergeCell ref="F17:G17"/>
    <mergeCell ref="A18:B18"/>
    <mergeCell ref="C18:D18"/>
    <mergeCell ref="F18:G18"/>
    <mergeCell ref="A15:B15"/>
    <mergeCell ref="C15:D15"/>
    <mergeCell ref="F15:G15"/>
    <mergeCell ref="A16:B16"/>
    <mergeCell ref="C16:D16"/>
    <mergeCell ref="F16:G16"/>
    <mergeCell ref="A21:B21"/>
    <mergeCell ref="C21:D21"/>
    <mergeCell ref="F21:G21"/>
    <mergeCell ref="A22:B22"/>
    <mergeCell ref="C22:D22"/>
    <mergeCell ref="F22:G22"/>
    <mergeCell ref="A19:B19"/>
    <mergeCell ref="C19:D19"/>
    <mergeCell ref="F19:G19"/>
    <mergeCell ref="A20:B20"/>
    <mergeCell ref="C20:D20"/>
    <mergeCell ref="F20:G20"/>
    <mergeCell ref="A25:B25"/>
    <mergeCell ref="C25:D25"/>
    <mergeCell ref="F25:G25"/>
    <mergeCell ref="A26:B26"/>
    <mergeCell ref="C26:D26"/>
    <mergeCell ref="F26:G26"/>
    <mergeCell ref="A23:B23"/>
    <mergeCell ref="C23:D23"/>
    <mergeCell ref="F23:G23"/>
    <mergeCell ref="A24:B24"/>
    <mergeCell ref="C24:D24"/>
    <mergeCell ref="F24:G24"/>
    <mergeCell ref="A29:B29"/>
    <mergeCell ref="C29:D29"/>
    <mergeCell ref="F29:G29"/>
    <mergeCell ref="A30:B30"/>
    <mergeCell ref="C30:D30"/>
    <mergeCell ref="F30:G30"/>
    <mergeCell ref="A27:B27"/>
    <mergeCell ref="C27:D27"/>
    <mergeCell ref="F27:G27"/>
    <mergeCell ref="A28:B28"/>
    <mergeCell ref="C28:D28"/>
    <mergeCell ref="F28:G28"/>
    <mergeCell ref="A33:B33"/>
    <mergeCell ref="C33:D33"/>
    <mergeCell ref="F33:G33"/>
    <mergeCell ref="A34:B34"/>
    <mergeCell ref="C34:D34"/>
    <mergeCell ref="F34:G34"/>
    <mergeCell ref="A31:B31"/>
    <mergeCell ref="C31:D31"/>
    <mergeCell ref="F31:G31"/>
    <mergeCell ref="A32:B32"/>
    <mergeCell ref="C32:D32"/>
    <mergeCell ref="F32:G32"/>
    <mergeCell ref="A37:B37"/>
    <mergeCell ref="C37:D37"/>
    <mergeCell ref="F37:G37"/>
    <mergeCell ref="A38:B38"/>
    <mergeCell ref="C38:D38"/>
    <mergeCell ref="F38:G38"/>
    <mergeCell ref="A35:B35"/>
    <mergeCell ref="C35:D35"/>
    <mergeCell ref="F35:G35"/>
    <mergeCell ref="A36:B36"/>
    <mergeCell ref="C36:D36"/>
    <mergeCell ref="F36:G36"/>
    <mergeCell ref="A41:B41"/>
    <mergeCell ref="C41:D41"/>
    <mergeCell ref="F41:G41"/>
    <mergeCell ref="A42:B42"/>
    <mergeCell ref="C42:D42"/>
    <mergeCell ref="F42:G42"/>
    <mergeCell ref="A39:B39"/>
    <mergeCell ref="C39:D39"/>
    <mergeCell ref="F39:G39"/>
    <mergeCell ref="A40:B40"/>
    <mergeCell ref="C40:D40"/>
    <mergeCell ref="F40:G40"/>
    <mergeCell ref="A45:B45"/>
    <mergeCell ref="C45:D45"/>
    <mergeCell ref="F45:G45"/>
    <mergeCell ref="A46:B46"/>
    <mergeCell ref="C46:D46"/>
    <mergeCell ref="F46:G46"/>
    <mergeCell ref="A43:B43"/>
    <mergeCell ref="C43:D43"/>
    <mergeCell ref="F43:G43"/>
    <mergeCell ref="A44:B44"/>
    <mergeCell ref="C44:D44"/>
    <mergeCell ref="F44:G44"/>
    <mergeCell ref="A49:B49"/>
    <mergeCell ref="C49:D49"/>
    <mergeCell ref="F49:G49"/>
    <mergeCell ref="A50:B50"/>
    <mergeCell ref="C50:D50"/>
    <mergeCell ref="F50:G50"/>
    <mergeCell ref="A47:B47"/>
    <mergeCell ref="C47:D47"/>
    <mergeCell ref="F47:G47"/>
    <mergeCell ref="A48:B48"/>
    <mergeCell ref="C48:D48"/>
    <mergeCell ref="F48:G48"/>
    <mergeCell ref="A53:B53"/>
    <mergeCell ref="C53:D53"/>
    <mergeCell ref="F53:G53"/>
    <mergeCell ref="A54:B54"/>
    <mergeCell ref="C54:D54"/>
    <mergeCell ref="F54:G54"/>
    <mergeCell ref="A51:B51"/>
    <mergeCell ref="C51:D51"/>
    <mergeCell ref="F51:G51"/>
    <mergeCell ref="A52:B52"/>
    <mergeCell ref="C52:D52"/>
    <mergeCell ref="F52:G52"/>
    <mergeCell ref="A57:B57"/>
    <mergeCell ref="C57:D57"/>
    <mergeCell ref="F57:G57"/>
    <mergeCell ref="A58:B58"/>
    <mergeCell ref="C58:D58"/>
    <mergeCell ref="F58:G58"/>
    <mergeCell ref="A55:B55"/>
    <mergeCell ref="C55:D55"/>
    <mergeCell ref="F55:G55"/>
    <mergeCell ref="A56:B56"/>
    <mergeCell ref="C56:D56"/>
    <mergeCell ref="F56:G56"/>
    <mergeCell ref="A61:B61"/>
    <mergeCell ref="C61:D61"/>
    <mergeCell ref="F61:G61"/>
    <mergeCell ref="A62:B62"/>
    <mergeCell ref="C62:D62"/>
    <mergeCell ref="F62:G62"/>
    <mergeCell ref="A59:B59"/>
    <mergeCell ref="C59:D59"/>
    <mergeCell ref="F59:G59"/>
    <mergeCell ref="A60:B60"/>
    <mergeCell ref="C60:D60"/>
    <mergeCell ref="F60:G60"/>
    <mergeCell ref="A65:B65"/>
    <mergeCell ref="C65:D65"/>
    <mergeCell ref="F65:G65"/>
    <mergeCell ref="A66:B66"/>
    <mergeCell ref="C66:D66"/>
    <mergeCell ref="F66:G66"/>
    <mergeCell ref="A63:B63"/>
    <mergeCell ref="C63:D63"/>
    <mergeCell ref="F63:G63"/>
    <mergeCell ref="A64:B64"/>
    <mergeCell ref="C64:D64"/>
    <mergeCell ref="F64:G64"/>
    <mergeCell ref="A69:B69"/>
    <mergeCell ref="C69:D69"/>
    <mergeCell ref="F69:G69"/>
    <mergeCell ref="A70:B70"/>
    <mergeCell ref="C70:D70"/>
    <mergeCell ref="F70:G70"/>
    <mergeCell ref="A67:B67"/>
    <mergeCell ref="C67:D67"/>
    <mergeCell ref="F67:G67"/>
    <mergeCell ref="A68:B68"/>
    <mergeCell ref="C68:D68"/>
    <mergeCell ref="F68:G68"/>
    <mergeCell ref="A73:B73"/>
    <mergeCell ref="C73:D73"/>
    <mergeCell ref="F73:G73"/>
    <mergeCell ref="A74:B74"/>
    <mergeCell ref="C74:D74"/>
    <mergeCell ref="F74:G74"/>
    <mergeCell ref="A71:B71"/>
    <mergeCell ref="C71:D71"/>
    <mergeCell ref="F71:G71"/>
    <mergeCell ref="A72:B72"/>
    <mergeCell ref="C72:D72"/>
    <mergeCell ref="F72:G72"/>
    <mergeCell ref="A77:B77"/>
    <mergeCell ref="C77:D77"/>
    <mergeCell ref="F77:G77"/>
    <mergeCell ref="A78:B78"/>
    <mergeCell ref="C78:D78"/>
    <mergeCell ref="F78:G78"/>
    <mergeCell ref="A75:B75"/>
    <mergeCell ref="C75:D75"/>
    <mergeCell ref="F75:G75"/>
    <mergeCell ref="A76:B76"/>
    <mergeCell ref="C76:D76"/>
    <mergeCell ref="F76:G76"/>
    <mergeCell ref="A81:B81"/>
    <mergeCell ref="C81:D81"/>
    <mergeCell ref="F81:G81"/>
    <mergeCell ref="A82:B82"/>
    <mergeCell ref="C82:D82"/>
    <mergeCell ref="F82:G82"/>
    <mergeCell ref="A79:B79"/>
    <mergeCell ref="C79:D79"/>
    <mergeCell ref="F79:G79"/>
    <mergeCell ref="A80:B80"/>
    <mergeCell ref="C80:D80"/>
    <mergeCell ref="F80:G80"/>
    <mergeCell ref="A85:B85"/>
    <mergeCell ref="C85:D85"/>
    <mergeCell ref="F85:G85"/>
    <mergeCell ref="A86:B86"/>
    <mergeCell ref="C86:D86"/>
    <mergeCell ref="F86:G86"/>
    <mergeCell ref="A83:B83"/>
    <mergeCell ref="C83:D83"/>
    <mergeCell ref="F83:G83"/>
    <mergeCell ref="A84:B84"/>
    <mergeCell ref="C84:D84"/>
    <mergeCell ref="F84:G84"/>
    <mergeCell ref="A89:B89"/>
    <mergeCell ref="C89:D89"/>
    <mergeCell ref="F89:G89"/>
    <mergeCell ref="A90:B90"/>
    <mergeCell ref="C90:D90"/>
    <mergeCell ref="F90:G90"/>
    <mergeCell ref="A87:B87"/>
    <mergeCell ref="C87:D87"/>
    <mergeCell ref="F87:G87"/>
    <mergeCell ref="A88:B88"/>
    <mergeCell ref="C88:D88"/>
    <mergeCell ref="F88:G88"/>
    <mergeCell ref="A93:B93"/>
    <mergeCell ref="C93:D93"/>
    <mergeCell ref="F93:G93"/>
    <mergeCell ref="A94:B94"/>
    <mergeCell ref="C94:D94"/>
    <mergeCell ref="F94:G94"/>
    <mergeCell ref="A91:B91"/>
    <mergeCell ref="C91:D91"/>
    <mergeCell ref="F91:G91"/>
    <mergeCell ref="A92:B92"/>
    <mergeCell ref="C92:D92"/>
    <mergeCell ref="F92:G92"/>
    <mergeCell ref="A97:B97"/>
    <mergeCell ref="C97:D97"/>
    <mergeCell ref="F97:G97"/>
    <mergeCell ref="A98:B98"/>
    <mergeCell ref="C98:D98"/>
    <mergeCell ref="F98:G98"/>
    <mergeCell ref="A95:B95"/>
    <mergeCell ref="C95:D95"/>
    <mergeCell ref="F95:G95"/>
    <mergeCell ref="A96:B96"/>
    <mergeCell ref="C96:D96"/>
    <mergeCell ref="F96:G96"/>
    <mergeCell ref="A101:B101"/>
    <mergeCell ref="C101:D101"/>
    <mergeCell ref="F101:G101"/>
    <mergeCell ref="A102:B102"/>
    <mergeCell ref="C102:D102"/>
    <mergeCell ref="F102:G102"/>
    <mergeCell ref="A99:B99"/>
    <mergeCell ref="C99:D99"/>
    <mergeCell ref="F99:G99"/>
    <mergeCell ref="A100:B100"/>
    <mergeCell ref="C100:D100"/>
    <mergeCell ref="F100:G10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3:P134"/>
  <sheetViews>
    <sheetView view="pageBreakPreview" topLeftCell="A13" zoomScale="60" zoomScaleNormal="82" workbookViewId="0">
      <selection activeCell="P10" sqref="P10"/>
    </sheetView>
  </sheetViews>
  <sheetFormatPr defaultRowHeight="15"/>
  <cols>
    <col min="2" max="2" width="25.5703125" customWidth="1"/>
    <col min="3" max="3" width="6.85546875" customWidth="1"/>
    <col min="4" max="4" width="7.5703125" customWidth="1"/>
    <col min="5" max="5" width="0.5703125" customWidth="1"/>
    <col min="6" max="6" width="6.5703125" customWidth="1"/>
    <col min="7" max="7" width="1.85546875" customWidth="1"/>
    <col min="9" max="9" width="3.42578125" customWidth="1"/>
    <col min="10" max="10" width="8.28515625" customWidth="1"/>
    <col min="11" max="11" width="10.140625" customWidth="1"/>
    <col min="13" max="13" width="1.28515625" customWidth="1"/>
  </cols>
  <sheetData>
    <row r="3" spans="1:13" ht="47.25" customHeight="1">
      <c r="A3" s="13"/>
      <c r="B3" s="370"/>
      <c r="C3" s="370"/>
      <c r="D3" s="370"/>
      <c r="E3" s="370"/>
      <c r="F3" s="370"/>
      <c r="G3" s="370"/>
      <c r="H3" s="370"/>
      <c r="I3" s="229" t="s">
        <v>353</v>
      </c>
      <c r="J3" s="229"/>
      <c r="K3" s="229"/>
      <c r="L3" s="229"/>
      <c r="M3" s="229"/>
    </row>
    <row r="4" spans="1:13" ht="15" customHeight="1">
      <c r="A4" s="224" t="s">
        <v>346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ht="33.75" customHeight="1" thickBot="1">
      <c r="A5" s="340"/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</row>
    <row r="6" spans="1:13" ht="15.75" thickBot="1">
      <c r="A6" s="341" t="s">
        <v>19</v>
      </c>
      <c r="B6" s="342"/>
      <c r="C6" s="345" t="s">
        <v>20</v>
      </c>
      <c r="D6" s="341" t="s">
        <v>21</v>
      </c>
      <c r="E6" s="342"/>
      <c r="F6" s="341" t="s">
        <v>22</v>
      </c>
      <c r="G6" s="342"/>
      <c r="H6" s="341" t="s">
        <v>23</v>
      </c>
      <c r="I6" s="342"/>
      <c r="J6" s="345" t="s">
        <v>24</v>
      </c>
      <c r="K6" s="347" t="s">
        <v>183</v>
      </c>
      <c r="L6" s="348"/>
      <c r="M6" s="349"/>
    </row>
    <row r="7" spans="1:13" ht="24.75" customHeight="1" thickBot="1">
      <c r="A7" s="343"/>
      <c r="B7" s="344"/>
      <c r="C7" s="346"/>
      <c r="D7" s="343"/>
      <c r="E7" s="344"/>
      <c r="F7" s="343"/>
      <c r="G7" s="344"/>
      <c r="H7" s="343"/>
      <c r="I7" s="344"/>
      <c r="J7" s="346"/>
      <c r="K7" s="18" t="s">
        <v>184</v>
      </c>
      <c r="L7" s="368" t="s">
        <v>185</v>
      </c>
      <c r="M7" s="369"/>
    </row>
    <row r="8" spans="1:13" ht="27" customHeight="1" thickBot="1">
      <c r="A8" s="336" t="s">
        <v>26</v>
      </c>
      <c r="B8" s="337"/>
      <c r="C8" s="91">
        <v>970</v>
      </c>
      <c r="D8" s="338" t="s">
        <v>243</v>
      </c>
      <c r="E8" s="339"/>
      <c r="F8" s="338" t="s">
        <v>243</v>
      </c>
      <c r="G8" s="339"/>
      <c r="H8" s="338" t="s">
        <v>241</v>
      </c>
      <c r="I8" s="339"/>
      <c r="J8" s="87" t="s">
        <v>242</v>
      </c>
      <c r="K8" s="82">
        <f>K9+K64+K71+K77+K88+K115+K124</f>
        <v>22091.579999999994</v>
      </c>
      <c r="L8" s="308">
        <f>L9+L64+L71+L77+L88+L115+L124</f>
        <v>22597.979999999996</v>
      </c>
      <c r="M8" s="309"/>
    </row>
    <row r="9" spans="1:13" ht="22.5" customHeight="1" thickBot="1">
      <c r="A9" s="304" t="s">
        <v>27</v>
      </c>
      <c r="B9" s="305"/>
      <c r="C9" s="91">
        <v>970</v>
      </c>
      <c r="D9" s="306" t="s">
        <v>285</v>
      </c>
      <c r="E9" s="307"/>
      <c r="F9" s="306" t="s">
        <v>243</v>
      </c>
      <c r="G9" s="307"/>
      <c r="H9" s="306" t="s">
        <v>241</v>
      </c>
      <c r="I9" s="307"/>
      <c r="J9" s="87" t="s">
        <v>242</v>
      </c>
      <c r="K9" s="82">
        <f>K10+K15+K22+K27</f>
        <v>10149.549999999999</v>
      </c>
      <c r="L9" s="308">
        <f>L10+L15+L22+L27</f>
        <v>10810.55</v>
      </c>
      <c r="M9" s="309"/>
    </row>
    <row r="10" spans="1:13" ht="58.5" customHeight="1" thickBot="1">
      <c r="A10" s="304" t="s">
        <v>28</v>
      </c>
      <c r="B10" s="305"/>
      <c r="C10" s="91">
        <v>970</v>
      </c>
      <c r="D10" s="306" t="s">
        <v>285</v>
      </c>
      <c r="E10" s="307"/>
      <c r="F10" s="306" t="s">
        <v>286</v>
      </c>
      <c r="G10" s="307"/>
      <c r="H10" s="306" t="s">
        <v>241</v>
      </c>
      <c r="I10" s="307"/>
      <c r="J10" s="87" t="s">
        <v>242</v>
      </c>
      <c r="K10" s="82">
        <f>K11</f>
        <v>1080.4000000000001</v>
      </c>
      <c r="L10" s="308">
        <f>L11</f>
        <v>1080.4000000000001</v>
      </c>
      <c r="M10" s="309"/>
    </row>
    <row r="11" spans="1:13" ht="81" customHeight="1" thickBot="1">
      <c r="A11" s="304" t="s">
        <v>29</v>
      </c>
      <c r="B11" s="305"/>
      <c r="C11" s="92">
        <v>970</v>
      </c>
      <c r="D11" s="296" t="s">
        <v>285</v>
      </c>
      <c r="E11" s="297"/>
      <c r="F11" s="296" t="s">
        <v>286</v>
      </c>
      <c r="G11" s="297"/>
      <c r="H11" s="296" t="s">
        <v>246</v>
      </c>
      <c r="I11" s="297"/>
      <c r="J11" s="88" t="s">
        <v>242</v>
      </c>
      <c r="K11" s="83">
        <f>K12</f>
        <v>1080.4000000000001</v>
      </c>
      <c r="L11" s="298">
        <f>L12</f>
        <v>1080.4000000000001</v>
      </c>
      <c r="M11" s="299"/>
    </row>
    <row r="12" spans="1:13" ht="72" customHeight="1" thickBot="1">
      <c r="A12" s="302" t="s">
        <v>30</v>
      </c>
      <c r="B12" s="303"/>
      <c r="C12" s="92">
        <v>970</v>
      </c>
      <c r="D12" s="296" t="s">
        <v>285</v>
      </c>
      <c r="E12" s="297"/>
      <c r="F12" s="296" t="s">
        <v>286</v>
      </c>
      <c r="G12" s="297"/>
      <c r="H12" s="296" t="s">
        <v>247</v>
      </c>
      <c r="I12" s="297"/>
      <c r="J12" s="88" t="s">
        <v>242</v>
      </c>
      <c r="K12" s="83">
        <v>1080.4000000000001</v>
      </c>
      <c r="L12" s="298">
        <v>1080.4000000000001</v>
      </c>
      <c r="M12" s="299"/>
    </row>
    <row r="13" spans="1:13" ht="24.75" customHeight="1" thickBot="1">
      <c r="A13" s="302" t="s">
        <v>31</v>
      </c>
      <c r="B13" s="303"/>
      <c r="C13" s="92">
        <v>970</v>
      </c>
      <c r="D13" s="296" t="s">
        <v>285</v>
      </c>
      <c r="E13" s="297"/>
      <c r="F13" s="296" t="s">
        <v>286</v>
      </c>
      <c r="G13" s="297"/>
      <c r="H13" s="296" t="s">
        <v>248</v>
      </c>
      <c r="I13" s="297"/>
      <c r="J13" s="88" t="s">
        <v>242</v>
      </c>
      <c r="K13" s="83">
        <v>1080.4000000000001</v>
      </c>
      <c r="L13" s="298">
        <v>1080.4000000000001</v>
      </c>
      <c r="M13" s="299"/>
    </row>
    <row r="14" spans="1:13" ht="66.75" customHeight="1" thickBot="1">
      <c r="A14" s="302" t="s">
        <v>32</v>
      </c>
      <c r="B14" s="303"/>
      <c r="C14" s="92">
        <v>970</v>
      </c>
      <c r="D14" s="296" t="s">
        <v>285</v>
      </c>
      <c r="E14" s="297"/>
      <c r="F14" s="296" t="s">
        <v>286</v>
      </c>
      <c r="G14" s="297"/>
      <c r="H14" s="296" t="s">
        <v>248</v>
      </c>
      <c r="I14" s="297"/>
      <c r="J14" s="88">
        <v>100</v>
      </c>
      <c r="K14" s="83">
        <v>1080.4000000000001</v>
      </c>
      <c r="L14" s="298">
        <v>1080.4000000000001</v>
      </c>
      <c r="M14" s="299"/>
    </row>
    <row r="15" spans="1:13" ht="82.5" customHeight="1" thickBot="1">
      <c r="A15" s="304" t="s">
        <v>33</v>
      </c>
      <c r="B15" s="305"/>
      <c r="C15" s="91">
        <v>970</v>
      </c>
      <c r="D15" s="306" t="s">
        <v>285</v>
      </c>
      <c r="E15" s="307"/>
      <c r="F15" s="306" t="s">
        <v>287</v>
      </c>
      <c r="G15" s="307"/>
      <c r="H15" s="306" t="s">
        <v>241</v>
      </c>
      <c r="I15" s="307"/>
      <c r="J15" s="87" t="s">
        <v>242</v>
      </c>
      <c r="K15" s="100">
        <f t="shared" ref="K15:L17" si="0">K16</f>
        <v>4741.5</v>
      </c>
      <c r="L15" s="366">
        <f t="shared" si="0"/>
        <v>4741.5</v>
      </c>
      <c r="M15" s="367"/>
    </row>
    <row r="16" spans="1:13" ht="79.5" customHeight="1" thickBot="1">
      <c r="A16" s="304" t="s">
        <v>29</v>
      </c>
      <c r="B16" s="305"/>
      <c r="C16" s="92">
        <v>970</v>
      </c>
      <c r="D16" s="296" t="s">
        <v>285</v>
      </c>
      <c r="E16" s="297"/>
      <c r="F16" s="296" t="s">
        <v>287</v>
      </c>
      <c r="G16" s="297"/>
      <c r="H16" s="296" t="s">
        <v>246</v>
      </c>
      <c r="I16" s="297"/>
      <c r="J16" s="88" t="s">
        <v>242</v>
      </c>
      <c r="K16" s="111">
        <f t="shared" si="0"/>
        <v>4741.5</v>
      </c>
      <c r="L16" s="364">
        <f t="shared" si="0"/>
        <v>4741.5</v>
      </c>
      <c r="M16" s="365"/>
    </row>
    <row r="17" spans="1:16" ht="69" customHeight="1" thickBot="1">
      <c r="A17" s="302" t="s">
        <v>30</v>
      </c>
      <c r="B17" s="303"/>
      <c r="C17" s="92">
        <v>970</v>
      </c>
      <c r="D17" s="296" t="s">
        <v>285</v>
      </c>
      <c r="E17" s="297"/>
      <c r="F17" s="296" t="s">
        <v>287</v>
      </c>
      <c r="G17" s="297"/>
      <c r="H17" s="296" t="s">
        <v>247</v>
      </c>
      <c r="I17" s="297"/>
      <c r="J17" s="88" t="s">
        <v>242</v>
      </c>
      <c r="K17" s="111">
        <f t="shared" si="0"/>
        <v>4741.5</v>
      </c>
      <c r="L17" s="364">
        <f t="shared" si="0"/>
        <v>4741.5</v>
      </c>
      <c r="M17" s="365"/>
    </row>
    <row r="18" spans="1:16" ht="29.25" customHeight="1" thickBot="1">
      <c r="A18" s="302" t="s">
        <v>34</v>
      </c>
      <c r="B18" s="303"/>
      <c r="C18" s="92">
        <v>970</v>
      </c>
      <c r="D18" s="296" t="s">
        <v>285</v>
      </c>
      <c r="E18" s="297"/>
      <c r="F18" s="296" t="s">
        <v>287</v>
      </c>
      <c r="G18" s="297"/>
      <c r="H18" s="296" t="s">
        <v>249</v>
      </c>
      <c r="I18" s="297"/>
      <c r="J18" s="88" t="s">
        <v>242</v>
      </c>
      <c r="K18" s="111">
        <f>K19+K20+K21</f>
        <v>4741.5</v>
      </c>
      <c r="L18" s="364">
        <f>L19+L20+L21</f>
        <v>4741.5</v>
      </c>
      <c r="M18" s="365"/>
    </row>
    <row r="19" spans="1:16" ht="78.75" customHeight="1" thickBot="1">
      <c r="A19" s="302" t="s">
        <v>35</v>
      </c>
      <c r="B19" s="303"/>
      <c r="C19" s="92">
        <v>970</v>
      </c>
      <c r="D19" s="296" t="s">
        <v>285</v>
      </c>
      <c r="E19" s="297"/>
      <c r="F19" s="296" t="s">
        <v>287</v>
      </c>
      <c r="G19" s="297"/>
      <c r="H19" s="296" t="s">
        <v>249</v>
      </c>
      <c r="I19" s="297"/>
      <c r="J19" s="88">
        <v>100</v>
      </c>
      <c r="K19" s="111">
        <v>4448.5</v>
      </c>
      <c r="L19" s="364">
        <v>4448.5</v>
      </c>
      <c r="M19" s="365"/>
    </row>
    <row r="20" spans="1:16" ht="42.75" customHeight="1" thickBot="1">
      <c r="A20" s="302" t="s">
        <v>36</v>
      </c>
      <c r="B20" s="303"/>
      <c r="C20" s="88">
        <v>970</v>
      </c>
      <c r="D20" s="296" t="s">
        <v>285</v>
      </c>
      <c r="E20" s="297"/>
      <c r="F20" s="296" t="s">
        <v>287</v>
      </c>
      <c r="G20" s="297"/>
      <c r="H20" s="296" t="s">
        <v>249</v>
      </c>
      <c r="I20" s="297"/>
      <c r="J20" s="88">
        <v>200</v>
      </c>
      <c r="K20" s="111">
        <v>271</v>
      </c>
      <c r="L20" s="364">
        <v>271</v>
      </c>
      <c r="M20" s="365"/>
    </row>
    <row r="21" spans="1:16" ht="25.5" customHeight="1" thickBot="1">
      <c r="A21" s="302" t="s">
        <v>37</v>
      </c>
      <c r="B21" s="303"/>
      <c r="C21" s="88">
        <v>970</v>
      </c>
      <c r="D21" s="296" t="s">
        <v>285</v>
      </c>
      <c r="E21" s="297"/>
      <c r="F21" s="296" t="s">
        <v>287</v>
      </c>
      <c r="G21" s="297"/>
      <c r="H21" s="296" t="s">
        <v>249</v>
      </c>
      <c r="I21" s="297"/>
      <c r="J21" s="88">
        <v>800</v>
      </c>
      <c r="K21" s="111">
        <v>22</v>
      </c>
      <c r="L21" s="364">
        <v>22</v>
      </c>
      <c r="M21" s="365"/>
    </row>
    <row r="22" spans="1:16" ht="15.75" thickBot="1">
      <c r="A22" s="304" t="s">
        <v>205</v>
      </c>
      <c r="B22" s="305"/>
      <c r="C22" s="87">
        <v>970</v>
      </c>
      <c r="D22" s="306" t="s">
        <v>285</v>
      </c>
      <c r="E22" s="307"/>
      <c r="F22" s="306">
        <v>11</v>
      </c>
      <c r="G22" s="307"/>
      <c r="H22" s="306" t="s">
        <v>241</v>
      </c>
      <c r="I22" s="307"/>
      <c r="J22" s="87" t="s">
        <v>242</v>
      </c>
      <c r="K22" s="82">
        <f>K23</f>
        <v>50</v>
      </c>
      <c r="L22" s="308">
        <f>L23</f>
        <v>150</v>
      </c>
      <c r="M22" s="309"/>
    </row>
    <row r="23" spans="1:16" ht="80.25" customHeight="1" thickBot="1">
      <c r="A23" s="304" t="s">
        <v>29</v>
      </c>
      <c r="B23" s="305"/>
      <c r="C23" s="88">
        <v>970</v>
      </c>
      <c r="D23" s="296" t="s">
        <v>285</v>
      </c>
      <c r="E23" s="297"/>
      <c r="F23" s="296">
        <v>11</v>
      </c>
      <c r="G23" s="297"/>
      <c r="H23" s="296" t="s">
        <v>246</v>
      </c>
      <c r="I23" s="297"/>
      <c r="J23" s="88" t="s">
        <v>242</v>
      </c>
      <c r="K23" s="83">
        <f>K26</f>
        <v>50</v>
      </c>
      <c r="L23" s="298">
        <f>L26</f>
        <v>150</v>
      </c>
      <c r="M23" s="299"/>
    </row>
    <row r="24" spans="1:16" ht="38.25" customHeight="1" thickBot="1">
      <c r="A24" s="302" t="s">
        <v>40</v>
      </c>
      <c r="B24" s="303"/>
      <c r="C24" s="88">
        <v>970</v>
      </c>
      <c r="D24" s="296" t="s">
        <v>285</v>
      </c>
      <c r="E24" s="297"/>
      <c r="F24" s="296">
        <v>11</v>
      </c>
      <c r="G24" s="297"/>
      <c r="H24" s="296" t="s">
        <v>282</v>
      </c>
      <c r="I24" s="297"/>
      <c r="J24" s="87" t="s">
        <v>242</v>
      </c>
      <c r="K24" s="83">
        <f>K26</f>
        <v>50</v>
      </c>
      <c r="L24" s="298">
        <f>L26</f>
        <v>150</v>
      </c>
      <c r="M24" s="299"/>
    </row>
    <row r="25" spans="1:16" ht="15.75" thickBot="1">
      <c r="A25" s="302" t="s">
        <v>38</v>
      </c>
      <c r="B25" s="303"/>
      <c r="C25" s="88">
        <v>970</v>
      </c>
      <c r="D25" s="296" t="s">
        <v>285</v>
      </c>
      <c r="E25" s="297"/>
      <c r="F25" s="296">
        <v>11</v>
      </c>
      <c r="G25" s="297"/>
      <c r="H25" s="296" t="s">
        <v>283</v>
      </c>
      <c r="I25" s="297"/>
      <c r="J25" s="88" t="s">
        <v>242</v>
      </c>
      <c r="K25" s="83">
        <f>K26</f>
        <v>50</v>
      </c>
      <c r="L25" s="298">
        <f>L26</f>
        <v>150</v>
      </c>
      <c r="M25" s="299"/>
    </row>
    <row r="26" spans="1:16" ht="25.5" customHeight="1" thickBot="1">
      <c r="A26" s="302" t="s">
        <v>37</v>
      </c>
      <c r="B26" s="303"/>
      <c r="C26" s="88">
        <v>970</v>
      </c>
      <c r="D26" s="296" t="s">
        <v>285</v>
      </c>
      <c r="E26" s="297"/>
      <c r="F26" s="296">
        <v>11</v>
      </c>
      <c r="G26" s="297"/>
      <c r="H26" s="296" t="s">
        <v>283</v>
      </c>
      <c r="I26" s="297"/>
      <c r="J26" s="88">
        <v>800</v>
      </c>
      <c r="K26" s="83">
        <v>50</v>
      </c>
      <c r="L26" s="298">
        <v>150</v>
      </c>
      <c r="M26" s="299"/>
    </row>
    <row r="27" spans="1:16" ht="26.25" customHeight="1" thickBot="1">
      <c r="A27" s="304" t="s">
        <v>42</v>
      </c>
      <c r="B27" s="305"/>
      <c r="C27" s="91">
        <v>970</v>
      </c>
      <c r="D27" s="306" t="s">
        <v>285</v>
      </c>
      <c r="E27" s="307"/>
      <c r="F27" s="306">
        <v>13</v>
      </c>
      <c r="G27" s="307"/>
      <c r="H27" s="306" t="s">
        <v>241</v>
      </c>
      <c r="I27" s="307"/>
      <c r="J27" s="87" t="s">
        <v>242</v>
      </c>
      <c r="K27" s="82">
        <f>K28+K43+K47+K51+K55+K60</f>
        <v>4277.6499999999996</v>
      </c>
      <c r="L27" s="308">
        <f>L28+L43+L47+L51+L55+L60</f>
        <v>4838.6499999999996</v>
      </c>
      <c r="M27" s="309"/>
    </row>
    <row r="28" spans="1:16" ht="84" customHeight="1" thickBot="1">
      <c r="A28" s="304" t="s">
        <v>29</v>
      </c>
      <c r="B28" s="305"/>
      <c r="C28" s="92">
        <v>970</v>
      </c>
      <c r="D28" s="296" t="s">
        <v>285</v>
      </c>
      <c r="E28" s="297"/>
      <c r="F28" s="296">
        <v>13</v>
      </c>
      <c r="G28" s="297"/>
      <c r="H28" s="296" t="s">
        <v>246</v>
      </c>
      <c r="I28" s="297"/>
      <c r="J28" s="88" t="s">
        <v>242</v>
      </c>
      <c r="K28" s="83">
        <f>K29+K34+K40</f>
        <v>3216.65</v>
      </c>
      <c r="L28" s="298">
        <f>L29+L34+L40</f>
        <v>3777.65</v>
      </c>
      <c r="M28" s="299"/>
      <c r="P28">
        <v>1</v>
      </c>
    </row>
    <row r="29" spans="1:16" ht="41.25" customHeight="1" thickBot="1">
      <c r="A29" s="304" t="s">
        <v>191</v>
      </c>
      <c r="B29" s="305"/>
      <c r="C29" s="92">
        <v>970</v>
      </c>
      <c r="D29" s="296" t="s">
        <v>285</v>
      </c>
      <c r="E29" s="297"/>
      <c r="F29" s="296">
        <v>13</v>
      </c>
      <c r="G29" s="297"/>
      <c r="H29" s="296" t="s">
        <v>250</v>
      </c>
      <c r="I29" s="297"/>
      <c r="J29" s="88" t="s">
        <v>242</v>
      </c>
      <c r="K29" s="83">
        <f>K30+K32</f>
        <v>901.94999999999993</v>
      </c>
      <c r="L29" s="298">
        <f>L30+L32</f>
        <v>901.94999999999993</v>
      </c>
      <c r="M29" s="299"/>
    </row>
    <row r="30" spans="1:16" ht="39" customHeight="1" thickBot="1">
      <c r="A30" s="302" t="s">
        <v>206</v>
      </c>
      <c r="B30" s="303"/>
      <c r="C30" s="92">
        <v>970</v>
      </c>
      <c r="D30" s="296" t="s">
        <v>285</v>
      </c>
      <c r="E30" s="297"/>
      <c r="F30" s="296">
        <v>13</v>
      </c>
      <c r="G30" s="297"/>
      <c r="H30" s="296" t="s">
        <v>251</v>
      </c>
      <c r="I30" s="297"/>
      <c r="J30" s="88" t="s">
        <v>242</v>
      </c>
      <c r="K30" s="83">
        <f>K31</f>
        <v>601.29999999999995</v>
      </c>
      <c r="L30" s="298">
        <f>L31</f>
        <v>601.29999999999995</v>
      </c>
      <c r="M30" s="299"/>
    </row>
    <row r="31" spans="1:16" ht="90.75" customHeight="1" thickBot="1">
      <c r="A31" s="302" t="s">
        <v>35</v>
      </c>
      <c r="B31" s="303"/>
      <c r="C31" s="92">
        <v>970</v>
      </c>
      <c r="D31" s="296" t="s">
        <v>285</v>
      </c>
      <c r="E31" s="297"/>
      <c r="F31" s="296">
        <v>13</v>
      </c>
      <c r="G31" s="297"/>
      <c r="H31" s="296" t="s">
        <v>251</v>
      </c>
      <c r="I31" s="297"/>
      <c r="J31" s="88">
        <v>100</v>
      </c>
      <c r="K31" s="83">
        <v>601.29999999999995</v>
      </c>
      <c r="L31" s="298">
        <v>601.29999999999995</v>
      </c>
      <c r="M31" s="299"/>
    </row>
    <row r="32" spans="1:16" ht="32.25" customHeight="1" thickBot="1">
      <c r="A32" s="302" t="s">
        <v>207</v>
      </c>
      <c r="B32" s="303"/>
      <c r="C32" s="92">
        <v>970</v>
      </c>
      <c r="D32" s="296" t="s">
        <v>285</v>
      </c>
      <c r="E32" s="297"/>
      <c r="F32" s="296">
        <v>13</v>
      </c>
      <c r="G32" s="297"/>
      <c r="H32" s="296" t="s">
        <v>252</v>
      </c>
      <c r="I32" s="297"/>
      <c r="J32" s="88" t="s">
        <v>242</v>
      </c>
      <c r="K32" s="83">
        <f>K33</f>
        <v>300.64999999999998</v>
      </c>
      <c r="L32" s="298">
        <f>L33</f>
        <v>300.64999999999998</v>
      </c>
      <c r="M32" s="299"/>
    </row>
    <row r="33" spans="1:13" ht="96" customHeight="1" thickBot="1">
      <c r="A33" s="302" t="s">
        <v>35</v>
      </c>
      <c r="B33" s="303"/>
      <c r="C33" s="92">
        <v>970</v>
      </c>
      <c r="D33" s="296" t="s">
        <v>285</v>
      </c>
      <c r="E33" s="297"/>
      <c r="F33" s="296">
        <v>13</v>
      </c>
      <c r="G33" s="297"/>
      <c r="H33" s="296" t="s">
        <v>252</v>
      </c>
      <c r="I33" s="297"/>
      <c r="J33" s="88">
        <v>100</v>
      </c>
      <c r="K33" s="83">
        <v>300.64999999999998</v>
      </c>
      <c r="L33" s="298">
        <v>300.64999999999998</v>
      </c>
      <c r="M33" s="299"/>
    </row>
    <row r="34" spans="1:13" ht="29.25" customHeight="1" thickBot="1">
      <c r="A34" s="304" t="s">
        <v>47</v>
      </c>
      <c r="B34" s="305"/>
      <c r="C34" s="92">
        <v>970</v>
      </c>
      <c r="D34" s="296" t="s">
        <v>285</v>
      </c>
      <c r="E34" s="297"/>
      <c r="F34" s="296">
        <v>13</v>
      </c>
      <c r="G34" s="297"/>
      <c r="H34" s="296" t="s">
        <v>254</v>
      </c>
      <c r="I34" s="297"/>
      <c r="J34" s="88" t="s">
        <v>242</v>
      </c>
      <c r="K34" s="83">
        <f>K35+K36+K37</f>
        <v>1776.7</v>
      </c>
      <c r="L34" s="298">
        <f>L35+L36+L37</f>
        <v>1776.7</v>
      </c>
      <c r="M34" s="299"/>
    </row>
    <row r="35" spans="1:13" ht="93" customHeight="1" thickBot="1">
      <c r="A35" s="302" t="s">
        <v>35</v>
      </c>
      <c r="B35" s="303"/>
      <c r="C35" s="92">
        <v>970</v>
      </c>
      <c r="D35" s="296" t="s">
        <v>285</v>
      </c>
      <c r="E35" s="297"/>
      <c r="F35" s="296">
        <v>13</v>
      </c>
      <c r="G35" s="297"/>
      <c r="H35" s="296" t="s">
        <v>254</v>
      </c>
      <c r="I35" s="297"/>
      <c r="J35" s="88">
        <v>100</v>
      </c>
      <c r="K35" s="83">
        <v>773</v>
      </c>
      <c r="L35" s="298">
        <v>773</v>
      </c>
      <c r="M35" s="299"/>
    </row>
    <row r="36" spans="1:13" ht="49.5" customHeight="1" thickBot="1">
      <c r="A36" s="302" t="s">
        <v>49</v>
      </c>
      <c r="B36" s="303"/>
      <c r="C36" s="92">
        <v>970</v>
      </c>
      <c r="D36" s="296" t="s">
        <v>285</v>
      </c>
      <c r="E36" s="297"/>
      <c r="F36" s="296">
        <v>13</v>
      </c>
      <c r="G36" s="297"/>
      <c r="H36" s="296" t="s">
        <v>254</v>
      </c>
      <c r="I36" s="297"/>
      <c r="J36" s="88">
        <v>200</v>
      </c>
      <c r="K36" s="83">
        <v>1000</v>
      </c>
      <c r="L36" s="298">
        <v>1000</v>
      </c>
      <c r="M36" s="299"/>
    </row>
    <row r="37" spans="1:13" ht="63.75" customHeight="1" thickBot="1">
      <c r="A37" s="310" t="s">
        <v>208</v>
      </c>
      <c r="B37" s="311"/>
      <c r="C37" s="92">
        <v>970</v>
      </c>
      <c r="D37" s="296" t="s">
        <v>285</v>
      </c>
      <c r="E37" s="297"/>
      <c r="F37" s="296">
        <v>13</v>
      </c>
      <c r="G37" s="297"/>
      <c r="H37" s="296" t="s">
        <v>263</v>
      </c>
      <c r="I37" s="297"/>
      <c r="J37" s="88" t="s">
        <v>242</v>
      </c>
      <c r="K37" s="83">
        <f>K39</f>
        <v>3.7</v>
      </c>
      <c r="L37" s="298">
        <f>L39</f>
        <v>3.7</v>
      </c>
      <c r="M37" s="299"/>
    </row>
    <row r="38" spans="1:13" ht="45" customHeight="1" thickBot="1">
      <c r="A38" s="302" t="s">
        <v>51</v>
      </c>
      <c r="B38" s="303"/>
      <c r="C38" s="92">
        <v>970</v>
      </c>
      <c r="D38" s="296" t="s">
        <v>285</v>
      </c>
      <c r="E38" s="297"/>
      <c r="F38" s="296">
        <v>13</v>
      </c>
      <c r="G38" s="297"/>
      <c r="H38" s="296" t="s">
        <v>264</v>
      </c>
      <c r="I38" s="297"/>
      <c r="J38" s="88" t="s">
        <v>242</v>
      </c>
      <c r="K38" s="83">
        <f>K39</f>
        <v>3.7</v>
      </c>
      <c r="L38" s="298">
        <f>L39</f>
        <v>3.7</v>
      </c>
      <c r="M38" s="299"/>
    </row>
    <row r="39" spans="1:13" ht="45" customHeight="1" thickBot="1">
      <c r="A39" s="294" t="s">
        <v>52</v>
      </c>
      <c r="B39" s="295"/>
      <c r="C39" s="92">
        <v>970</v>
      </c>
      <c r="D39" s="296" t="s">
        <v>285</v>
      </c>
      <c r="E39" s="297"/>
      <c r="F39" s="296">
        <v>13</v>
      </c>
      <c r="G39" s="297"/>
      <c r="H39" s="296" t="s">
        <v>264</v>
      </c>
      <c r="I39" s="297"/>
      <c r="J39" s="88">
        <v>200</v>
      </c>
      <c r="K39" s="83">
        <v>3.7</v>
      </c>
      <c r="L39" s="298">
        <v>3.7</v>
      </c>
      <c r="M39" s="299"/>
    </row>
    <row r="40" spans="1:13" ht="87" customHeight="1" thickBot="1">
      <c r="A40" s="304" t="s">
        <v>29</v>
      </c>
      <c r="B40" s="305"/>
      <c r="C40" s="92">
        <v>970</v>
      </c>
      <c r="D40" s="296" t="s">
        <v>285</v>
      </c>
      <c r="E40" s="297"/>
      <c r="F40" s="296">
        <v>13</v>
      </c>
      <c r="G40" s="297"/>
      <c r="H40" s="296" t="s">
        <v>246</v>
      </c>
      <c r="I40" s="297"/>
      <c r="J40" s="88" t="s">
        <v>242</v>
      </c>
      <c r="K40" s="83">
        <v>538</v>
      </c>
      <c r="L40" s="298">
        <v>1099</v>
      </c>
      <c r="M40" s="299"/>
    </row>
    <row r="41" spans="1:13" ht="22.5" customHeight="1" thickBot="1">
      <c r="A41" s="302" t="s">
        <v>194</v>
      </c>
      <c r="B41" s="303"/>
      <c r="C41" s="92">
        <v>970</v>
      </c>
      <c r="D41" s="296" t="s">
        <v>285</v>
      </c>
      <c r="E41" s="297"/>
      <c r="F41" s="296">
        <v>13</v>
      </c>
      <c r="G41" s="297"/>
      <c r="H41" s="296" t="s">
        <v>297</v>
      </c>
      <c r="I41" s="297"/>
      <c r="J41" s="88" t="s">
        <v>242</v>
      </c>
      <c r="K41" s="83">
        <f>K42</f>
        <v>538</v>
      </c>
      <c r="L41" s="298">
        <f>L42</f>
        <v>1099</v>
      </c>
      <c r="M41" s="299"/>
    </row>
    <row r="42" spans="1:13" ht="25.5" customHeight="1" thickBot="1">
      <c r="A42" s="302" t="s">
        <v>37</v>
      </c>
      <c r="B42" s="303"/>
      <c r="C42" s="92">
        <v>970</v>
      </c>
      <c r="D42" s="296" t="s">
        <v>285</v>
      </c>
      <c r="E42" s="297"/>
      <c r="F42" s="296">
        <v>13</v>
      </c>
      <c r="G42" s="297"/>
      <c r="H42" s="296" t="s">
        <v>297</v>
      </c>
      <c r="I42" s="297"/>
      <c r="J42" s="88">
        <v>800</v>
      </c>
      <c r="K42" s="83">
        <v>538</v>
      </c>
      <c r="L42" s="298">
        <v>1099</v>
      </c>
      <c r="M42" s="299"/>
    </row>
    <row r="43" spans="1:13" ht="81.75" customHeight="1" thickBot="1">
      <c r="A43" s="304" t="s">
        <v>209</v>
      </c>
      <c r="B43" s="305"/>
      <c r="C43" s="92">
        <v>970</v>
      </c>
      <c r="D43" s="296" t="s">
        <v>285</v>
      </c>
      <c r="E43" s="297"/>
      <c r="F43" s="296">
        <v>13</v>
      </c>
      <c r="G43" s="297"/>
      <c r="H43" s="296" t="s">
        <v>288</v>
      </c>
      <c r="I43" s="297"/>
      <c r="J43" s="88" t="s">
        <v>242</v>
      </c>
      <c r="K43" s="83">
        <f>K45</f>
        <v>80</v>
      </c>
      <c r="L43" s="298">
        <f>L45</f>
        <v>80</v>
      </c>
      <c r="M43" s="299"/>
    </row>
    <row r="44" spans="1:13" ht="30.75" customHeight="1" thickBot="1">
      <c r="A44" s="302" t="s">
        <v>40</v>
      </c>
      <c r="B44" s="303"/>
      <c r="C44" s="92">
        <v>970</v>
      </c>
      <c r="D44" s="296" t="s">
        <v>285</v>
      </c>
      <c r="E44" s="297"/>
      <c r="F44" s="296">
        <v>13</v>
      </c>
      <c r="G44" s="297"/>
      <c r="H44" s="296" t="s">
        <v>268</v>
      </c>
      <c r="I44" s="297"/>
      <c r="J44" s="88" t="s">
        <v>242</v>
      </c>
      <c r="K44" s="83">
        <f>K45</f>
        <v>80</v>
      </c>
      <c r="L44" s="298">
        <f>L45</f>
        <v>80</v>
      </c>
      <c r="M44" s="299"/>
    </row>
    <row r="45" spans="1:13" ht="73.5" customHeight="1" thickBot="1">
      <c r="A45" s="302" t="s">
        <v>210</v>
      </c>
      <c r="B45" s="303"/>
      <c r="C45" s="92">
        <v>970</v>
      </c>
      <c r="D45" s="296" t="s">
        <v>285</v>
      </c>
      <c r="E45" s="297"/>
      <c r="F45" s="296">
        <v>13</v>
      </c>
      <c r="G45" s="297"/>
      <c r="H45" s="296" t="s">
        <v>269</v>
      </c>
      <c r="I45" s="297"/>
      <c r="J45" s="88" t="s">
        <v>242</v>
      </c>
      <c r="K45" s="83">
        <v>80</v>
      </c>
      <c r="L45" s="298">
        <v>80</v>
      </c>
      <c r="M45" s="299"/>
    </row>
    <row r="46" spans="1:13" ht="51" customHeight="1" thickBot="1">
      <c r="A46" s="302" t="s">
        <v>211</v>
      </c>
      <c r="B46" s="303"/>
      <c r="C46" s="92">
        <v>970</v>
      </c>
      <c r="D46" s="296" t="s">
        <v>285</v>
      </c>
      <c r="E46" s="297"/>
      <c r="F46" s="296">
        <v>13</v>
      </c>
      <c r="G46" s="297"/>
      <c r="H46" s="296" t="s">
        <v>269</v>
      </c>
      <c r="I46" s="297"/>
      <c r="J46" s="88">
        <v>200</v>
      </c>
      <c r="K46" s="83">
        <f>K47</f>
        <v>81</v>
      </c>
      <c r="L46" s="298">
        <f>L47</f>
        <v>81</v>
      </c>
      <c r="M46" s="299"/>
    </row>
    <row r="47" spans="1:13" ht="99.75" customHeight="1" thickBot="1">
      <c r="A47" s="310" t="s">
        <v>55</v>
      </c>
      <c r="B47" s="311"/>
      <c r="C47" s="92">
        <v>970</v>
      </c>
      <c r="D47" s="296" t="s">
        <v>285</v>
      </c>
      <c r="E47" s="297"/>
      <c r="F47" s="296">
        <v>13</v>
      </c>
      <c r="G47" s="297"/>
      <c r="H47" s="362" t="s">
        <v>270</v>
      </c>
      <c r="I47" s="363"/>
      <c r="J47" s="88" t="s">
        <v>242</v>
      </c>
      <c r="K47" s="85">
        <f>K50</f>
        <v>81</v>
      </c>
      <c r="L47" s="298">
        <f>L50</f>
        <v>81</v>
      </c>
      <c r="M47" s="299"/>
    </row>
    <row r="48" spans="1:13" ht="30" customHeight="1" thickBot="1">
      <c r="A48" s="294" t="s">
        <v>40</v>
      </c>
      <c r="B48" s="295"/>
      <c r="C48" s="92">
        <v>970</v>
      </c>
      <c r="D48" s="296" t="s">
        <v>285</v>
      </c>
      <c r="E48" s="297"/>
      <c r="F48" s="296">
        <v>13</v>
      </c>
      <c r="G48" s="297"/>
      <c r="H48" s="362" t="s">
        <v>271</v>
      </c>
      <c r="I48" s="363"/>
      <c r="J48" s="88" t="s">
        <v>242</v>
      </c>
      <c r="K48" s="85">
        <f>K50</f>
        <v>81</v>
      </c>
      <c r="L48" s="298">
        <f>L50</f>
        <v>81</v>
      </c>
      <c r="M48" s="299"/>
    </row>
    <row r="49" spans="1:13" ht="29.25" customHeight="1" thickBot="1">
      <c r="A49" s="294" t="s">
        <v>56</v>
      </c>
      <c r="B49" s="295"/>
      <c r="C49" s="92">
        <v>970</v>
      </c>
      <c r="D49" s="296" t="s">
        <v>285</v>
      </c>
      <c r="E49" s="297"/>
      <c r="F49" s="296">
        <v>13</v>
      </c>
      <c r="G49" s="297"/>
      <c r="H49" s="362" t="s">
        <v>272</v>
      </c>
      <c r="I49" s="363"/>
      <c r="J49" s="88" t="s">
        <v>242</v>
      </c>
      <c r="K49" s="85">
        <f>K50</f>
        <v>81</v>
      </c>
      <c r="L49" s="298">
        <f>L50</f>
        <v>81</v>
      </c>
      <c r="M49" s="299"/>
    </row>
    <row r="50" spans="1:13" ht="39.75" customHeight="1" thickBot="1">
      <c r="A50" s="294" t="s">
        <v>57</v>
      </c>
      <c r="B50" s="295"/>
      <c r="C50" s="92">
        <v>970</v>
      </c>
      <c r="D50" s="296" t="s">
        <v>285</v>
      </c>
      <c r="E50" s="297"/>
      <c r="F50" s="296">
        <v>13</v>
      </c>
      <c r="G50" s="297"/>
      <c r="H50" s="362" t="s">
        <v>272</v>
      </c>
      <c r="I50" s="363"/>
      <c r="J50" s="89">
        <v>200</v>
      </c>
      <c r="K50" s="85">
        <v>81</v>
      </c>
      <c r="L50" s="298">
        <v>81</v>
      </c>
      <c r="M50" s="299"/>
    </row>
    <row r="51" spans="1:13" ht="54.75" customHeight="1" thickBot="1">
      <c r="A51" s="310" t="s">
        <v>212</v>
      </c>
      <c r="B51" s="311"/>
      <c r="C51" s="92">
        <v>970</v>
      </c>
      <c r="D51" s="296" t="s">
        <v>285</v>
      </c>
      <c r="E51" s="297"/>
      <c r="F51" s="296">
        <v>13</v>
      </c>
      <c r="G51" s="297"/>
      <c r="H51" s="362" t="s">
        <v>273</v>
      </c>
      <c r="I51" s="363"/>
      <c r="J51" s="89" t="s">
        <v>242</v>
      </c>
      <c r="K51" s="85">
        <f>K54</f>
        <v>50</v>
      </c>
      <c r="L51" s="298">
        <f>L54</f>
        <v>50</v>
      </c>
      <c r="M51" s="299"/>
    </row>
    <row r="52" spans="1:13" ht="27.75" customHeight="1" thickBot="1">
      <c r="A52" s="302" t="s">
        <v>40</v>
      </c>
      <c r="B52" s="303"/>
      <c r="C52" s="92">
        <v>970</v>
      </c>
      <c r="D52" s="296" t="s">
        <v>285</v>
      </c>
      <c r="E52" s="297"/>
      <c r="F52" s="296">
        <v>13</v>
      </c>
      <c r="G52" s="297"/>
      <c r="H52" s="296" t="s">
        <v>300</v>
      </c>
      <c r="I52" s="297"/>
      <c r="J52" s="88" t="s">
        <v>242</v>
      </c>
      <c r="K52" s="83">
        <f>K54</f>
        <v>50</v>
      </c>
      <c r="L52" s="298">
        <f>L54</f>
        <v>50</v>
      </c>
      <c r="M52" s="299"/>
    </row>
    <row r="53" spans="1:13" ht="42" customHeight="1" thickBot="1">
      <c r="A53" s="302" t="s">
        <v>213</v>
      </c>
      <c r="B53" s="303"/>
      <c r="C53" s="92">
        <v>970</v>
      </c>
      <c r="D53" s="296" t="s">
        <v>285</v>
      </c>
      <c r="E53" s="297"/>
      <c r="F53" s="296">
        <v>13</v>
      </c>
      <c r="G53" s="297"/>
      <c r="H53" s="296" t="s">
        <v>301</v>
      </c>
      <c r="I53" s="297"/>
      <c r="J53" s="88" t="s">
        <v>242</v>
      </c>
      <c r="K53" s="83">
        <f>K54</f>
        <v>50</v>
      </c>
      <c r="L53" s="298">
        <f>L54</f>
        <v>50</v>
      </c>
      <c r="M53" s="299"/>
    </row>
    <row r="54" spans="1:13" ht="40.5" customHeight="1" thickBot="1">
      <c r="A54" s="302" t="s">
        <v>49</v>
      </c>
      <c r="B54" s="303"/>
      <c r="C54" s="92">
        <v>970</v>
      </c>
      <c r="D54" s="296" t="s">
        <v>285</v>
      </c>
      <c r="E54" s="297"/>
      <c r="F54" s="296">
        <v>13</v>
      </c>
      <c r="G54" s="297"/>
      <c r="H54" s="296" t="s">
        <v>301</v>
      </c>
      <c r="I54" s="297"/>
      <c r="J54" s="88">
        <v>200</v>
      </c>
      <c r="K54" s="83">
        <v>50</v>
      </c>
      <c r="L54" s="298">
        <v>50</v>
      </c>
      <c r="M54" s="299"/>
    </row>
    <row r="55" spans="1:13" ht="87" customHeight="1" thickBot="1">
      <c r="A55" s="304" t="s">
        <v>80</v>
      </c>
      <c r="B55" s="305"/>
      <c r="C55" s="92">
        <v>970</v>
      </c>
      <c r="D55" s="296" t="s">
        <v>285</v>
      </c>
      <c r="E55" s="297"/>
      <c r="F55" s="296">
        <v>13</v>
      </c>
      <c r="G55" s="297"/>
      <c r="H55" s="296" t="s">
        <v>274</v>
      </c>
      <c r="I55" s="297"/>
      <c r="J55" s="88">
        <v>0</v>
      </c>
      <c r="K55" s="83">
        <f>K57</f>
        <v>840</v>
      </c>
      <c r="L55" s="298">
        <f>L57</f>
        <v>840</v>
      </c>
      <c r="M55" s="299"/>
    </row>
    <row r="56" spans="1:13" ht="30.75" customHeight="1" thickBot="1">
      <c r="A56" s="294" t="s">
        <v>40</v>
      </c>
      <c r="B56" s="295"/>
      <c r="C56" s="92">
        <v>970</v>
      </c>
      <c r="D56" s="296" t="s">
        <v>285</v>
      </c>
      <c r="E56" s="297"/>
      <c r="F56" s="296">
        <v>13</v>
      </c>
      <c r="G56" s="297"/>
      <c r="H56" s="296" t="s">
        <v>275</v>
      </c>
      <c r="I56" s="297"/>
      <c r="J56" s="88">
        <v>0</v>
      </c>
      <c r="K56" s="83">
        <f>K57</f>
        <v>840</v>
      </c>
      <c r="L56" s="298">
        <f>L57</f>
        <v>840</v>
      </c>
      <c r="M56" s="299"/>
    </row>
    <row r="57" spans="1:13" ht="45.75" customHeight="1" thickBot="1">
      <c r="A57" s="294" t="s">
        <v>81</v>
      </c>
      <c r="B57" s="295"/>
      <c r="C57" s="92">
        <v>970</v>
      </c>
      <c r="D57" s="296" t="s">
        <v>285</v>
      </c>
      <c r="E57" s="297"/>
      <c r="F57" s="296">
        <v>13</v>
      </c>
      <c r="G57" s="297"/>
      <c r="H57" s="296" t="s">
        <v>241</v>
      </c>
      <c r="I57" s="297"/>
      <c r="J57" s="88">
        <v>0</v>
      </c>
      <c r="K57" s="83">
        <f>K58+K59</f>
        <v>840</v>
      </c>
      <c r="L57" s="298">
        <f>L58+L59</f>
        <v>840</v>
      </c>
      <c r="M57" s="299"/>
    </row>
    <row r="58" spans="1:13" ht="42.75" customHeight="1" thickBot="1">
      <c r="A58" s="352" t="s">
        <v>214</v>
      </c>
      <c r="B58" s="353"/>
      <c r="C58" s="92">
        <v>970</v>
      </c>
      <c r="D58" s="296" t="s">
        <v>285</v>
      </c>
      <c r="E58" s="297"/>
      <c r="F58" s="296">
        <v>13</v>
      </c>
      <c r="G58" s="297"/>
      <c r="H58" s="296" t="s">
        <v>277</v>
      </c>
      <c r="I58" s="297"/>
      <c r="J58" s="88">
        <v>200</v>
      </c>
      <c r="K58" s="83">
        <v>800</v>
      </c>
      <c r="L58" s="298">
        <v>800</v>
      </c>
      <c r="M58" s="299"/>
    </row>
    <row r="59" spans="1:13" ht="25.5" customHeight="1" thickBot="1">
      <c r="A59" s="360" t="s">
        <v>37</v>
      </c>
      <c r="B59" s="361"/>
      <c r="C59" s="92">
        <v>970</v>
      </c>
      <c r="D59" s="296" t="s">
        <v>285</v>
      </c>
      <c r="E59" s="297"/>
      <c r="F59" s="296">
        <v>13</v>
      </c>
      <c r="G59" s="297"/>
      <c r="H59" s="296" t="s">
        <v>277</v>
      </c>
      <c r="I59" s="297"/>
      <c r="J59" s="88">
        <v>800</v>
      </c>
      <c r="K59" s="83">
        <v>40</v>
      </c>
      <c r="L59" s="298">
        <v>40</v>
      </c>
      <c r="M59" s="299"/>
    </row>
    <row r="60" spans="1:13" ht="63.75" customHeight="1" thickBot="1">
      <c r="A60" s="304" t="s">
        <v>215</v>
      </c>
      <c r="B60" s="305"/>
      <c r="C60" s="92">
        <v>970</v>
      </c>
      <c r="D60" s="296" t="s">
        <v>285</v>
      </c>
      <c r="E60" s="297"/>
      <c r="F60" s="296">
        <v>13</v>
      </c>
      <c r="G60" s="297"/>
      <c r="H60" s="296">
        <v>1400000000</v>
      </c>
      <c r="I60" s="297"/>
      <c r="J60" s="88" t="s">
        <v>242</v>
      </c>
      <c r="K60" s="83">
        <f>K63</f>
        <v>10</v>
      </c>
      <c r="L60" s="298">
        <f>L63</f>
        <v>10</v>
      </c>
      <c r="M60" s="299"/>
    </row>
    <row r="61" spans="1:13" ht="30" customHeight="1" thickBot="1">
      <c r="A61" s="294" t="s">
        <v>40</v>
      </c>
      <c r="B61" s="295"/>
      <c r="C61" s="92">
        <v>970</v>
      </c>
      <c r="D61" s="296" t="s">
        <v>285</v>
      </c>
      <c r="E61" s="297"/>
      <c r="F61" s="296">
        <v>13</v>
      </c>
      <c r="G61" s="297"/>
      <c r="H61" s="296">
        <v>1400004000</v>
      </c>
      <c r="I61" s="297"/>
      <c r="J61" s="88" t="s">
        <v>242</v>
      </c>
      <c r="K61" s="83">
        <f>K63</f>
        <v>10</v>
      </c>
      <c r="L61" s="298">
        <f>L63</f>
        <v>10</v>
      </c>
      <c r="M61" s="299"/>
    </row>
    <row r="62" spans="1:13" ht="32.25" customHeight="1" thickBot="1">
      <c r="A62" s="294" t="s">
        <v>216</v>
      </c>
      <c r="B62" s="295"/>
      <c r="C62" s="92">
        <v>970</v>
      </c>
      <c r="D62" s="296" t="s">
        <v>285</v>
      </c>
      <c r="E62" s="297"/>
      <c r="F62" s="296">
        <v>13</v>
      </c>
      <c r="G62" s="297"/>
      <c r="H62" s="296">
        <v>1400004100</v>
      </c>
      <c r="I62" s="297"/>
      <c r="J62" s="88" t="s">
        <v>242</v>
      </c>
      <c r="K62" s="83">
        <f>K63</f>
        <v>10</v>
      </c>
      <c r="L62" s="298">
        <f>L63</f>
        <v>10</v>
      </c>
      <c r="M62" s="299"/>
    </row>
    <row r="63" spans="1:13" ht="37.5" customHeight="1" thickBot="1">
      <c r="A63" s="294" t="s">
        <v>57</v>
      </c>
      <c r="B63" s="295"/>
      <c r="C63" s="92">
        <v>970</v>
      </c>
      <c r="D63" s="296" t="s">
        <v>285</v>
      </c>
      <c r="E63" s="297"/>
      <c r="F63" s="296">
        <v>13</v>
      </c>
      <c r="G63" s="297"/>
      <c r="H63" s="296">
        <v>1400004100</v>
      </c>
      <c r="I63" s="297"/>
      <c r="J63" s="88">
        <v>200</v>
      </c>
      <c r="K63" s="83">
        <v>10</v>
      </c>
      <c r="L63" s="298">
        <v>10</v>
      </c>
      <c r="M63" s="299"/>
    </row>
    <row r="64" spans="1:13" ht="15.75" thickBot="1">
      <c r="A64" s="358" t="s">
        <v>62</v>
      </c>
      <c r="B64" s="359"/>
      <c r="C64" s="91">
        <v>970</v>
      </c>
      <c r="D64" s="306" t="s">
        <v>286</v>
      </c>
      <c r="E64" s="307"/>
      <c r="F64" s="306" t="s">
        <v>243</v>
      </c>
      <c r="G64" s="307"/>
      <c r="H64" s="306" t="s">
        <v>241</v>
      </c>
      <c r="I64" s="307"/>
      <c r="J64" s="87" t="s">
        <v>242</v>
      </c>
      <c r="K64" s="82">
        <f t="shared" ref="K64:L67" si="1">K65</f>
        <v>374.3</v>
      </c>
      <c r="L64" s="308">
        <f t="shared" si="1"/>
        <v>408.70000000000005</v>
      </c>
      <c r="M64" s="309"/>
    </row>
    <row r="65" spans="1:13" ht="30.75" customHeight="1" thickBot="1">
      <c r="A65" s="304" t="s">
        <v>63</v>
      </c>
      <c r="B65" s="305"/>
      <c r="C65" s="98">
        <v>970</v>
      </c>
      <c r="D65" s="306" t="s">
        <v>286</v>
      </c>
      <c r="E65" s="307"/>
      <c r="F65" s="306" t="s">
        <v>289</v>
      </c>
      <c r="G65" s="307"/>
      <c r="H65" s="306" t="s">
        <v>241</v>
      </c>
      <c r="I65" s="307"/>
      <c r="J65" s="87" t="s">
        <v>242</v>
      </c>
      <c r="K65" s="82">
        <f t="shared" si="1"/>
        <v>374.3</v>
      </c>
      <c r="L65" s="308">
        <f t="shared" si="1"/>
        <v>408.70000000000005</v>
      </c>
      <c r="M65" s="309"/>
    </row>
    <row r="66" spans="1:13" ht="78.75" customHeight="1" thickBot="1">
      <c r="A66" s="304" t="s">
        <v>29</v>
      </c>
      <c r="B66" s="305"/>
      <c r="C66" s="92">
        <v>970</v>
      </c>
      <c r="D66" s="296" t="s">
        <v>286</v>
      </c>
      <c r="E66" s="297"/>
      <c r="F66" s="296" t="s">
        <v>289</v>
      </c>
      <c r="G66" s="297"/>
      <c r="H66" s="296" t="s">
        <v>246</v>
      </c>
      <c r="I66" s="297"/>
      <c r="J66" s="88" t="s">
        <v>242</v>
      </c>
      <c r="K66" s="83">
        <f t="shared" si="1"/>
        <v>374.3</v>
      </c>
      <c r="L66" s="298">
        <f t="shared" si="1"/>
        <v>408.70000000000005</v>
      </c>
      <c r="M66" s="299"/>
    </row>
    <row r="67" spans="1:13" ht="27" customHeight="1" thickBot="1">
      <c r="A67" s="304" t="s">
        <v>40</v>
      </c>
      <c r="B67" s="305"/>
      <c r="C67" s="92">
        <v>970</v>
      </c>
      <c r="D67" s="296" t="s">
        <v>286</v>
      </c>
      <c r="E67" s="297"/>
      <c r="F67" s="296" t="s">
        <v>289</v>
      </c>
      <c r="G67" s="297"/>
      <c r="H67" s="296" t="s">
        <v>265</v>
      </c>
      <c r="I67" s="297"/>
      <c r="J67" s="88" t="s">
        <v>242</v>
      </c>
      <c r="K67" s="83">
        <f t="shared" si="1"/>
        <v>374.3</v>
      </c>
      <c r="L67" s="298">
        <f t="shared" si="1"/>
        <v>408.70000000000005</v>
      </c>
      <c r="M67" s="299"/>
    </row>
    <row r="68" spans="1:13" ht="45" customHeight="1" thickBot="1">
      <c r="A68" s="294" t="s">
        <v>217</v>
      </c>
      <c r="B68" s="295"/>
      <c r="C68" s="92">
        <v>970</v>
      </c>
      <c r="D68" s="296" t="s">
        <v>286</v>
      </c>
      <c r="E68" s="297"/>
      <c r="F68" s="296" t="s">
        <v>289</v>
      </c>
      <c r="G68" s="297"/>
      <c r="H68" s="296" t="s">
        <v>313</v>
      </c>
      <c r="I68" s="297"/>
      <c r="J68" s="88" t="s">
        <v>242</v>
      </c>
      <c r="K68" s="83">
        <f>K69+K70</f>
        <v>374.3</v>
      </c>
      <c r="L68" s="298">
        <f>L69+L70</f>
        <v>408.70000000000005</v>
      </c>
      <c r="M68" s="299"/>
    </row>
    <row r="69" spans="1:13" ht="84.75" customHeight="1" thickBot="1">
      <c r="A69" s="302" t="s">
        <v>32</v>
      </c>
      <c r="B69" s="303"/>
      <c r="C69" s="92">
        <v>970</v>
      </c>
      <c r="D69" s="296" t="s">
        <v>286</v>
      </c>
      <c r="E69" s="297"/>
      <c r="F69" s="296" t="s">
        <v>289</v>
      </c>
      <c r="G69" s="297"/>
      <c r="H69" s="296" t="s">
        <v>313</v>
      </c>
      <c r="I69" s="297"/>
      <c r="J69" s="88">
        <v>100</v>
      </c>
      <c r="K69" s="83">
        <v>288.8</v>
      </c>
      <c r="L69" s="298">
        <v>288.8</v>
      </c>
      <c r="M69" s="299"/>
    </row>
    <row r="70" spans="1:13" ht="48" customHeight="1" thickBot="1">
      <c r="A70" s="352" t="s">
        <v>214</v>
      </c>
      <c r="B70" s="353"/>
      <c r="C70" s="92">
        <v>970</v>
      </c>
      <c r="D70" s="296" t="s">
        <v>286</v>
      </c>
      <c r="E70" s="297"/>
      <c r="F70" s="296" t="s">
        <v>289</v>
      </c>
      <c r="G70" s="297"/>
      <c r="H70" s="296" t="s">
        <v>313</v>
      </c>
      <c r="I70" s="297"/>
      <c r="J70" s="88">
        <v>200</v>
      </c>
      <c r="K70" s="83">
        <v>85.5</v>
      </c>
      <c r="L70" s="298">
        <v>119.9</v>
      </c>
      <c r="M70" s="299"/>
    </row>
    <row r="71" spans="1:13" ht="33" customHeight="1" thickBot="1">
      <c r="A71" s="354" t="s">
        <v>66</v>
      </c>
      <c r="B71" s="355"/>
      <c r="C71" s="91">
        <v>970</v>
      </c>
      <c r="D71" s="306" t="s">
        <v>289</v>
      </c>
      <c r="E71" s="307"/>
      <c r="F71" s="306">
        <v>0</v>
      </c>
      <c r="G71" s="307"/>
      <c r="H71" s="306" t="s">
        <v>241</v>
      </c>
      <c r="I71" s="307"/>
      <c r="J71" s="87" t="s">
        <v>242</v>
      </c>
      <c r="K71" s="82">
        <f>K72</f>
        <v>300</v>
      </c>
      <c r="L71" s="308">
        <f>L72</f>
        <v>300</v>
      </c>
      <c r="M71" s="309"/>
    </row>
    <row r="72" spans="1:13" ht="33.75" customHeight="1" thickBot="1">
      <c r="A72" s="294" t="s">
        <v>218</v>
      </c>
      <c r="B72" s="295"/>
      <c r="C72" s="92">
        <v>970</v>
      </c>
      <c r="D72" s="296" t="s">
        <v>289</v>
      </c>
      <c r="E72" s="297"/>
      <c r="F72" s="296">
        <v>10</v>
      </c>
      <c r="G72" s="297"/>
      <c r="H72" s="296" t="s">
        <v>241</v>
      </c>
      <c r="I72" s="297"/>
      <c r="J72" s="88" t="s">
        <v>242</v>
      </c>
      <c r="K72" s="83">
        <f>K73</f>
        <v>300</v>
      </c>
      <c r="L72" s="298">
        <f>L73</f>
        <v>300</v>
      </c>
      <c r="M72" s="299"/>
    </row>
    <row r="73" spans="1:13" ht="68.25" customHeight="1" thickBot="1">
      <c r="A73" s="304" t="s">
        <v>68</v>
      </c>
      <c r="B73" s="305"/>
      <c r="C73" s="92">
        <v>970</v>
      </c>
      <c r="D73" s="296" t="s">
        <v>289</v>
      </c>
      <c r="E73" s="297"/>
      <c r="F73" s="296">
        <v>10</v>
      </c>
      <c r="G73" s="297"/>
      <c r="H73" s="296" t="s">
        <v>279</v>
      </c>
      <c r="I73" s="297"/>
      <c r="J73" s="88" t="s">
        <v>242</v>
      </c>
      <c r="K73" s="83">
        <f>K76</f>
        <v>300</v>
      </c>
      <c r="L73" s="298">
        <f>L74</f>
        <v>300</v>
      </c>
      <c r="M73" s="299"/>
    </row>
    <row r="74" spans="1:13" ht="30" customHeight="1" thickBot="1">
      <c r="A74" s="294" t="s">
        <v>40</v>
      </c>
      <c r="B74" s="295"/>
      <c r="C74" s="92">
        <v>970</v>
      </c>
      <c r="D74" s="296" t="s">
        <v>289</v>
      </c>
      <c r="E74" s="297"/>
      <c r="F74" s="296">
        <v>10</v>
      </c>
      <c r="G74" s="297"/>
      <c r="H74" s="296" t="s">
        <v>280</v>
      </c>
      <c r="I74" s="297"/>
      <c r="J74" s="88" t="s">
        <v>242</v>
      </c>
      <c r="K74" s="83">
        <f>K76</f>
        <v>300</v>
      </c>
      <c r="L74" s="298">
        <f>L76</f>
        <v>300</v>
      </c>
      <c r="M74" s="299"/>
    </row>
    <row r="75" spans="1:13" ht="46.5" customHeight="1" thickBot="1">
      <c r="A75" s="302" t="s">
        <v>69</v>
      </c>
      <c r="B75" s="303"/>
      <c r="C75" s="92">
        <v>970</v>
      </c>
      <c r="D75" s="296" t="s">
        <v>289</v>
      </c>
      <c r="E75" s="297"/>
      <c r="F75" s="296">
        <v>10</v>
      </c>
      <c r="G75" s="297"/>
      <c r="H75" s="296" t="s">
        <v>281</v>
      </c>
      <c r="I75" s="297"/>
      <c r="J75" s="88" t="s">
        <v>242</v>
      </c>
      <c r="K75" s="83">
        <f>K76</f>
        <v>300</v>
      </c>
      <c r="L75" s="298">
        <f>L76</f>
        <v>300</v>
      </c>
      <c r="M75" s="299"/>
    </row>
    <row r="76" spans="1:13" ht="47.25" customHeight="1" thickBot="1">
      <c r="A76" s="352" t="s">
        <v>49</v>
      </c>
      <c r="B76" s="353"/>
      <c r="C76" s="88">
        <v>970</v>
      </c>
      <c r="D76" s="296" t="s">
        <v>289</v>
      </c>
      <c r="E76" s="297"/>
      <c r="F76" s="296">
        <v>10</v>
      </c>
      <c r="G76" s="297"/>
      <c r="H76" s="296" t="s">
        <v>281</v>
      </c>
      <c r="I76" s="297"/>
      <c r="J76" s="88">
        <v>200</v>
      </c>
      <c r="K76" s="83">
        <v>300</v>
      </c>
      <c r="L76" s="298">
        <v>300</v>
      </c>
      <c r="M76" s="299"/>
    </row>
    <row r="77" spans="1:13" ht="20.25" customHeight="1" thickBot="1">
      <c r="A77" s="336" t="s">
        <v>70</v>
      </c>
      <c r="B77" s="337"/>
      <c r="C77" s="91">
        <v>970</v>
      </c>
      <c r="D77" s="306" t="s">
        <v>287</v>
      </c>
      <c r="E77" s="307"/>
      <c r="F77" s="306" t="s">
        <v>243</v>
      </c>
      <c r="G77" s="307"/>
      <c r="H77" s="306" t="s">
        <v>241</v>
      </c>
      <c r="I77" s="307"/>
      <c r="J77" s="87" t="s">
        <v>242</v>
      </c>
      <c r="K77" s="82">
        <f>K78+K83</f>
        <v>4700</v>
      </c>
      <c r="L77" s="308">
        <f>L78+L83</f>
        <v>4700</v>
      </c>
      <c r="M77" s="309"/>
    </row>
    <row r="78" spans="1:13" ht="25.5" customHeight="1" thickBot="1">
      <c r="A78" s="304" t="s">
        <v>71</v>
      </c>
      <c r="B78" s="305"/>
      <c r="C78" s="92">
        <v>970</v>
      </c>
      <c r="D78" s="296" t="s">
        <v>287</v>
      </c>
      <c r="E78" s="297"/>
      <c r="F78" s="296" t="s">
        <v>290</v>
      </c>
      <c r="G78" s="297"/>
      <c r="H78" s="296" t="s">
        <v>241</v>
      </c>
      <c r="I78" s="297"/>
      <c r="J78" s="88" t="s">
        <v>242</v>
      </c>
      <c r="K78" s="83">
        <f>K79</f>
        <v>4600</v>
      </c>
      <c r="L78" s="298">
        <f>L79</f>
        <v>4600</v>
      </c>
      <c r="M78" s="299"/>
    </row>
    <row r="79" spans="1:13" ht="84.75" customHeight="1" thickBot="1">
      <c r="A79" s="304" t="s">
        <v>219</v>
      </c>
      <c r="B79" s="305"/>
      <c r="C79" s="92">
        <v>970</v>
      </c>
      <c r="D79" s="296" t="s">
        <v>287</v>
      </c>
      <c r="E79" s="297"/>
      <c r="F79" s="296" t="s">
        <v>290</v>
      </c>
      <c r="G79" s="297"/>
      <c r="H79" s="296" t="s">
        <v>302</v>
      </c>
      <c r="I79" s="297"/>
      <c r="J79" s="88" t="s">
        <v>242</v>
      </c>
      <c r="K79" s="83">
        <f>K82</f>
        <v>4600</v>
      </c>
      <c r="L79" s="298">
        <f>L82</f>
        <v>4600</v>
      </c>
      <c r="M79" s="299"/>
    </row>
    <row r="80" spans="1:13" ht="29.25" customHeight="1" thickBot="1">
      <c r="A80" s="294" t="s">
        <v>40</v>
      </c>
      <c r="B80" s="295"/>
      <c r="C80" s="92">
        <v>970</v>
      </c>
      <c r="D80" s="296" t="s">
        <v>287</v>
      </c>
      <c r="E80" s="297"/>
      <c r="F80" s="296" t="s">
        <v>290</v>
      </c>
      <c r="G80" s="297"/>
      <c r="H80" s="296">
        <v>1900004000</v>
      </c>
      <c r="I80" s="297"/>
      <c r="J80" s="88" t="s">
        <v>242</v>
      </c>
      <c r="K80" s="83">
        <f>K82</f>
        <v>4600</v>
      </c>
      <c r="L80" s="298">
        <f>L82</f>
        <v>4600</v>
      </c>
      <c r="M80" s="299"/>
    </row>
    <row r="81" spans="1:13" ht="33.75" customHeight="1" thickBot="1">
      <c r="A81" s="294" t="s">
        <v>73</v>
      </c>
      <c r="B81" s="295"/>
      <c r="C81" s="92">
        <v>970</v>
      </c>
      <c r="D81" s="296" t="s">
        <v>287</v>
      </c>
      <c r="E81" s="297"/>
      <c r="F81" s="296">
        <v>9</v>
      </c>
      <c r="G81" s="297"/>
      <c r="H81" s="296">
        <v>1900004300</v>
      </c>
      <c r="I81" s="297"/>
      <c r="J81" s="88" t="s">
        <v>242</v>
      </c>
      <c r="K81" s="83">
        <f>K82</f>
        <v>4600</v>
      </c>
      <c r="L81" s="298">
        <f>L82</f>
        <v>4600</v>
      </c>
      <c r="M81" s="299"/>
    </row>
    <row r="82" spans="1:13" ht="33" customHeight="1" thickBot="1">
      <c r="A82" s="294" t="s">
        <v>57</v>
      </c>
      <c r="B82" s="295"/>
      <c r="C82" s="92">
        <v>970</v>
      </c>
      <c r="D82" s="296" t="s">
        <v>287</v>
      </c>
      <c r="E82" s="297"/>
      <c r="F82" s="296">
        <v>9</v>
      </c>
      <c r="G82" s="297"/>
      <c r="H82" s="296">
        <v>1900004300</v>
      </c>
      <c r="I82" s="297"/>
      <c r="J82" s="88">
        <v>200</v>
      </c>
      <c r="K82" s="83">
        <v>4600</v>
      </c>
      <c r="L82" s="298">
        <v>4600</v>
      </c>
      <c r="M82" s="299"/>
    </row>
    <row r="83" spans="1:13" ht="33.75" customHeight="1" thickBot="1">
      <c r="A83" s="304" t="s">
        <v>79</v>
      </c>
      <c r="B83" s="305"/>
      <c r="C83" s="92">
        <v>970</v>
      </c>
      <c r="D83" s="296" t="s">
        <v>287</v>
      </c>
      <c r="E83" s="297"/>
      <c r="F83" s="296">
        <v>12</v>
      </c>
      <c r="G83" s="297"/>
      <c r="H83" s="296" t="s">
        <v>241</v>
      </c>
      <c r="I83" s="297"/>
      <c r="J83" s="88" t="s">
        <v>242</v>
      </c>
      <c r="K83" s="83">
        <v>100</v>
      </c>
      <c r="L83" s="298">
        <v>100</v>
      </c>
      <c r="M83" s="299"/>
    </row>
    <row r="84" spans="1:13" ht="80.25" customHeight="1" thickBot="1">
      <c r="A84" s="304" t="s">
        <v>220</v>
      </c>
      <c r="B84" s="305"/>
      <c r="C84" s="92">
        <v>970</v>
      </c>
      <c r="D84" s="296" t="s">
        <v>287</v>
      </c>
      <c r="E84" s="297"/>
      <c r="F84" s="296">
        <v>12</v>
      </c>
      <c r="G84" s="297"/>
      <c r="H84" s="296" t="s">
        <v>274</v>
      </c>
      <c r="I84" s="297"/>
      <c r="J84" s="88" t="s">
        <v>242</v>
      </c>
      <c r="K84" s="83">
        <f>K87</f>
        <v>100</v>
      </c>
      <c r="L84" s="298">
        <f>L87</f>
        <v>100</v>
      </c>
      <c r="M84" s="299"/>
    </row>
    <row r="85" spans="1:13" ht="33" customHeight="1" thickBot="1">
      <c r="A85" s="302" t="s">
        <v>40</v>
      </c>
      <c r="B85" s="303"/>
      <c r="C85" s="92">
        <v>970</v>
      </c>
      <c r="D85" s="296" t="s">
        <v>287</v>
      </c>
      <c r="E85" s="297"/>
      <c r="F85" s="296">
        <v>12</v>
      </c>
      <c r="G85" s="297"/>
      <c r="H85" s="296" t="s">
        <v>275</v>
      </c>
      <c r="I85" s="297"/>
      <c r="J85" s="88" t="s">
        <v>242</v>
      </c>
      <c r="K85" s="83">
        <f>K87</f>
        <v>100</v>
      </c>
      <c r="L85" s="298">
        <f>L87</f>
        <v>100</v>
      </c>
      <c r="M85" s="299"/>
    </row>
    <row r="86" spans="1:13" ht="45.75" customHeight="1" thickBot="1">
      <c r="A86" s="302" t="s">
        <v>221</v>
      </c>
      <c r="B86" s="303"/>
      <c r="C86" s="92">
        <v>970</v>
      </c>
      <c r="D86" s="296" t="s">
        <v>287</v>
      </c>
      <c r="E86" s="297"/>
      <c r="F86" s="296">
        <v>12</v>
      </c>
      <c r="G86" s="297"/>
      <c r="H86" s="296" t="s">
        <v>277</v>
      </c>
      <c r="I86" s="297"/>
      <c r="J86" s="88" t="s">
        <v>242</v>
      </c>
      <c r="K86" s="83">
        <f>K87</f>
        <v>100</v>
      </c>
      <c r="L86" s="298">
        <f>L87</f>
        <v>100</v>
      </c>
      <c r="M86" s="299"/>
    </row>
    <row r="87" spans="1:13" ht="40.5" customHeight="1" thickBot="1">
      <c r="A87" s="302" t="s">
        <v>214</v>
      </c>
      <c r="B87" s="303"/>
      <c r="C87" s="92">
        <v>970</v>
      </c>
      <c r="D87" s="296" t="s">
        <v>287</v>
      </c>
      <c r="E87" s="297"/>
      <c r="F87" s="296">
        <v>12</v>
      </c>
      <c r="G87" s="297"/>
      <c r="H87" s="296" t="s">
        <v>277</v>
      </c>
      <c r="I87" s="297"/>
      <c r="J87" s="88">
        <v>200</v>
      </c>
      <c r="K87" s="83">
        <v>100</v>
      </c>
      <c r="L87" s="298">
        <v>100</v>
      </c>
      <c r="M87" s="299"/>
    </row>
    <row r="88" spans="1:13" ht="21" customHeight="1" thickBot="1">
      <c r="A88" s="304" t="s">
        <v>82</v>
      </c>
      <c r="B88" s="305"/>
      <c r="C88" s="91">
        <v>970</v>
      </c>
      <c r="D88" s="306" t="s">
        <v>292</v>
      </c>
      <c r="E88" s="307"/>
      <c r="F88" s="306" t="s">
        <v>243</v>
      </c>
      <c r="G88" s="307"/>
      <c r="H88" s="306" t="s">
        <v>241</v>
      </c>
      <c r="I88" s="307"/>
      <c r="J88" s="87" t="s">
        <v>242</v>
      </c>
      <c r="K88" s="82">
        <f>K89+K94+K99</f>
        <v>6390.3819999999996</v>
      </c>
      <c r="L88" s="308">
        <f>L89+L94+L99</f>
        <v>6201.3819999999996</v>
      </c>
      <c r="M88" s="309"/>
    </row>
    <row r="89" spans="1:13" ht="15.75" thickBot="1">
      <c r="A89" s="304" t="s">
        <v>83</v>
      </c>
      <c r="B89" s="305"/>
      <c r="C89" s="91">
        <v>970</v>
      </c>
      <c r="D89" s="306" t="s">
        <v>292</v>
      </c>
      <c r="E89" s="307"/>
      <c r="F89" s="306" t="s">
        <v>285</v>
      </c>
      <c r="G89" s="307"/>
      <c r="H89" s="306" t="s">
        <v>241</v>
      </c>
      <c r="I89" s="307"/>
      <c r="J89" s="87" t="s">
        <v>242</v>
      </c>
      <c r="K89" s="82">
        <f>K90</f>
        <v>150</v>
      </c>
      <c r="L89" s="308">
        <f>L90</f>
        <v>150</v>
      </c>
      <c r="M89" s="309"/>
    </row>
    <row r="90" spans="1:13" ht="84" customHeight="1" thickBot="1">
      <c r="A90" s="304" t="s">
        <v>84</v>
      </c>
      <c r="B90" s="305"/>
      <c r="C90" s="92">
        <v>970</v>
      </c>
      <c r="D90" s="296" t="s">
        <v>292</v>
      </c>
      <c r="E90" s="297"/>
      <c r="F90" s="296" t="s">
        <v>285</v>
      </c>
      <c r="G90" s="297"/>
      <c r="H90" s="296" t="s">
        <v>303</v>
      </c>
      <c r="I90" s="297"/>
      <c r="J90" s="88" t="s">
        <v>242</v>
      </c>
      <c r="K90" s="83">
        <f>K93</f>
        <v>150</v>
      </c>
      <c r="L90" s="298">
        <f>L93</f>
        <v>150</v>
      </c>
      <c r="M90" s="299"/>
    </row>
    <row r="91" spans="1:13" ht="27" customHeight="1" thickBot="1">
      <c r="A91" s="294" t="s">
        <v>40</v>
      </c>
      <c r="B91" s="295"/>
      <c r="C91" s="92">
        <v>970</v>
      </c>
      <c r="D91" s="296" t="s">
        <v>292</v>
      </c>
      <c r="E91" s="297"/>
      <c r="F91" s="296" t="s">
        <v>285</v>
      </c>
      <c r="G91" s="297"/>
      <c r="H91" s="296" t="s">
        <v>304</v>
      </c>
      <c r="I91" s="297"/>
      <c r="J91" s="88" t="s">
        <v>242</v>
      </c>
      <c r="K91" s="83">
        <f>K93</f>
        <v>150</v>
      </c>
      <c r="L91" s="298">
        <f>L93</f>
        <v>150</v>
      </c>
      <c r="M91" s="299"/>
    </row>
    <row r="92" spans="1:13" ht="33" customHeight="1" thickBot="1">
      <c r="A92" s="302" t="s">
        <v>85</v>
      </c>
      <c r="B92" s="303"/>
      <c r="C92" s="92">
        <v>970</v>
      </c>
      <c r="D92" s="296" t="s">
        <v>292</v>
      </c>
      <c r="E92" s="297"/>
      <c r="F92" s="296" t="s">
        <v>285</v>
      </c>
      <c r="G92" s="297"/>
      <c r="H92" s="296" t="s">
        <v>305</v>
      </c>
      <c r="I92" s="297"/>
      <c r="J92" s="88" t="s">
        <v>242</v>
      </c>
      <c r="K92" s="83">
        <f>K93</f>
        <v>150</v>
      </c>
      <c r="L92" s="298">
        <f>L93</f>
        <v>150</v>
      </c>
      <c r="M92" s="299"/>
    </row>
    <row r="93" spans="1:13" ht="40.5" customHeight="1" thickBot="1">
      <c r="A93" s="302" t="s">
        <v>214</v>
      </c>
      <c r="B93" s="303"/>
      <c r="C93" s="92">
        <v>970</v>
      </c>
      <c r="D93" s="296" t="s">
        <v>292</v>
      </c>
      <c r="E93" s="297"/>
      <c r="F93" s="296" t="s">
        <v>285</v>
      </c>
      <c r="G93" s="297"/>
      <c r="H93" s="296" t="s">
        <v>305</v>
      </c>
      <c r="I93" s="297"/>
      <c r="J93" s="88">
        <v>200</v>
      </c>
      <c r="K93" s="83">
        <v>150</v>
      </c>
      <c r="L93" s="298">
        <v>150</v>
      </c>
      <c r="M93" s="299"/>
    </row>
    <row r="94" spans="1:13" ht="18.75" customHeight="1" thickBot="1">
      <c r="A94" s="304" t="s">
        <v>86</v>
      </c>
      <c r="B94" s="305"/>
      <c r="C94" s="91">
        <v>970</v>
      </c>
      <c r="D94" s="306" t="s">
        <v>292</v>
      </c>
      <c r="E94" s="307"/>
      <c r="F94" s="306" t="s">
        <v>286</v>
      </c>
      <c r="G94" s="307"/>
      <c r="H94" s="306" t="s">
        <v>241</v>
      </c>
      <c r="I94" s="307"/>
      <c r="J94" s="87" t="s">
        <v>242</v>
      </c>
      <c r="K94" s="82">
        <f>K95</f>
        <v>1000</v>
      </c>
      <c r="L94" s="308">
        <f>L95</f>
        <v>1200</v>
      </c>
      <c r="M94" s="309"/>
    </row>
    <row r="95" spans="1:13" ht="86.25" customHeight="1" thickBot="1">
      <c r="A95" s="304" t="s">
        <v>80</v>
      </c>
      <c r="B95" s="305"/>
      <c r="C95" s="93">
        <v>970</v>
      </c>
      <c r="D95" s="296" t="s">
        <v>292</v>
      </c>
      <c r="E95" s="297"/>
      <c r="F95" s="296" t="s">
        <v>286</v>
      </c>
      <c r="G95" s="297"/>
      <c r="H95" s="296" t="s">
        <v>291</v>
      </c>
      <c r="I95" s="297"/>
      <c r="J95" s="88" t="s">
        <v>242</v>
      </c>
      <c r="K95" s="83">
        <f>K98</f>
        <v>1000</v>
      </c>
      <c r="L95" s="298">
        <f>L98</f>
        <v>1200</v>
      </c>
      <c r="M95" s="299"/>
    </row>
    <row r="96" spans="1:13" ht="27.75" customHeight="1" thickBot="1">
      <c r="A96" s="302" t="s">
        <v>40</v>
      </c>
      <c r="B96" s="303"/>
      <c r="C96" s="92">
        <v>970</v>
      </c>
      <c r="D96" s="296" t="s">
        <v>292</v>
      </c>
      <c r="E96" s="297"/>
      <c r="F96" s="296" t="s">
        <v>286</v>
      </c>
      <c r="G96" s="297"/>
      <c r="H96" s="296" t="s">
        <v>275</v>
      </c>
      <c r="I96" s="297"/>
      <c r="J96" s="88" t="s">
        <v>242</v>
      </c>
      <c r="K96" s="83">
        <f>K98</f>
        <v>1000</v>
      </c>
      <c r="L96" s="298">
        <f>L98</f>
        <v>1200</v>
      </c>
      <c r="M96" s="299"/>
    </row>
    <row r="97" spans="1:13" ht="34.5" customHeight="1" thickBot="1">
      <c r="A97" s="302" t="s">
        <v>87</v>
      </c>
      <c r="B97" s="303"/>
      <c r="C97" s="92">
        <v>970</v>
      </c>
      <c r="D97" s="296" t="s">
        <v>292</v>
      </c>
      <c r="E97" s="297"/>
      <c r="F97" s="296" t="s">
        <v>286</v>
      </c>
      <c r="G97" s="297"/>
      <c r="H97" s="296" t="s">
        <v>276</v>
      </c>
      <c r="I97" s="297"/>
      <c r="J97" s="88" t="s">
        <v>242</v>
      </c>
      <c r="K97" s="83">
        <f>K98</f>
        <v>1000</v>
      </c>
      <c r="L97" s="298">
        <f>L98</f>
        <v>1200</v>
      </c>
      <c r="M97" s="299"/>
    </row>
    <row r="98" spans="1:13" ht="42.75" customHeight="1" thickBot="1">
      <c r="A98" s="302" t="s">
        <v>49</v>
      </c>
      <c r="B98" s="303"/>
      <c r="C98" s="92">
        <v>970</v>
      </c>
      <c r="D98" s="296" t="s">
        <v>292</v>
      </c>
      <c r="E98" s="297"/>
      <c r="F98" s="296" t="s">
        <v>286</v>
      </c>
      <c r="G98" s="297"/>
      <c r="H98" s="296" t="s">
        <v>276</v>
      </c>
      <c r="I98" s="297"/>
      <c r="J98" s="88">
        <v>200</v>
      </c>
      <c r="K98" s="83">
        <v>1000</v>
      </c>
      <c r="L98" s="298">
        <v>1200</v>
      </c>
      <c r="M98" s="299"/>
    </row>
    <row r="99" spans="1:13" ht="15.75" thickBot="1">
      <c r="A99" s="304" t="s">
        <v>88</v>
      </c>
      <c r="B99" s="305"/>
      <c r="C99" s="91">
        <v>970</v>
      </c>
      <c r="D99" s="306" t="s">
        <v>292</v>
      </c>
      <c r="E99" s="307"/>
      <c r="F99" s="306" t="s">
        <v>289</v>
      </c>
      <c r="G99" s="307"/>
      <c r="H99" s="306" t="s">
        <v>241</v>
      </c>
      <c r="I99" s="307"/>
      <c r="J99" s="87" t="s">
        <v>244</v>
      </c>
      <c r="K99" s="82">
        <f>K100+K111</f>
        <v>5240.3819999999996</v>
      </c>
      <c r="L99" s="308">
        <f>L100+L111</f>
        <v>4851.3819999999996</v>
      </c>
      <c r="M99" s="309"/>
    </row>
    <row r="100" spans="1:13" ht="83.25" customHeight="1" thickBot="1">
      <c r="A100" s="304" t="s">
        <v>29</v>
      </c>
      <c r="B100" s="305"/>
      <c r="C100" s="91">
        <v>970</v>
      </c>
      <c r="D100" s="306" t="s">
        <v>292</v>
      </c>
      <c r="E100" s="307"/>
      <c r="F100" s="306" t="s">
        <v>289</v>
      </c>
      <c r="G100" s="307"/>
      <c r="H100" s="306" t="s">
        <v>246</v>
      </c>
      <c r="I100" s="307"/>
      <c r="J100" s="87" t="s">
        <v>242</v>
      </c>
      <c r="K100" s="82">
        <f>K101</f>
        <v>5240.3819999999996</v>
      </c>
      <c r="L100" s="308">
        <f>L101</f>
        <v>4851.3819999999996</v>
      </c>
      <c r="M100" s="309"/>
    </row>
    <row r="101" spans="1:13" ht="15.75" thickBot="1">
      <c r="A101" s="304" t="s">
        <v>88</v>
      </c>
      <c r="B101" s="305"/>
      <c r="C101" s="92">
        <v>970</v>
      </c>
      <c r="D101" s="296" t="s">
        <v>292</v>
      </c>
      <c r="E101" s="297"/>
      <c r="F101" s="296" t="s">
        <v>289</v>
      </c>
      <c r="G101" s="297"/>
      <c r="H101" s="296" t="s">
        <v>257</v>
      </c>
      <c r="I101" s="297"/>
      <c r="J101" s="88" t="s">
        <v>242</v>
      </c>
      <c r="K101" s="83">
        <f>K102+K104+K106+K108</f>
        <v>5240.3819999999996</v>
      </c>
      <c r="L101" s="298">
        <f>L102+L104+L106+L108</f>
        <v>4851.3819999999996</v>
      </c>
      <c r="M101" s="299"/>
    </row>
    <row r="102" spans="1:13" ht="15.75" thickBot="1">
      <c r="A102" s="304" t="s">
        <v>92</v>
      </c>
      <c r="B102" s="305"/>
      <c r="C102" s="92">
        <v>970</v>
      </c>
      <c r="D102" s="296" t="s">
        <v>292</v>
      </c>
      <c r="E102" s="297"/>
      <c r="F102" s="296" t="s">
        <v>289</v>
      </c>
      <c r="G102" s="297"/>
      <c r="H102" s="296" t="s">
        <v>258</v>
      </c>
      <c r="I102" s="297"/>
      <c r="J102" s="88" t="s">
        <v>242</v>
      </c>
      <c r="K102" s="83">
        <f>K103</f>
        <v>1496.93</v>
      </c>
      <c r="L102" s="298">
        <f>L103</f>
        <v>1498.5319999999999</v>
      </c>
      <c r="M102" s="299"/>
    </row>
    <row r="103" spans="1:13" ht="45" customHeight="1" thickBot="1">
      <c r="A103" s="352" t="s">
        <v>214</v>
      </c>
      <c r="B103" s="353"/>
      <c r="C103" s="92">
        <v>970</v>
      </c>
      <c r="D103" s="296" t="s">
        <v>292</v>
      </c>
      <c r="E103" s="297"/>
      <c r="F103" s="296" t="s">
        <v>289</v>
      </c>
      <c r="G103" s="297"/>
      <c r="H103" s="296" t="s">
        <v>258</v>
      </c>
      <c r="I103" s="297"/>
      <c r="J103" s="88">
        <v>200</v>
      </c>
      <c r="K103" s="83">
        <v>1496.93</v>
      </c>
      <c r="L103" s="298">
        <v>1498.5319999999999</v>
      </c>
      <c r="M103" s="299"/>
    </row>
    <row r="104" spans="1:13" ht="15.75" thickBot="1">
      <c r="A104" s="336" t="s">
        <v>93</v>
      </c>
      <c r="B104" s="337"/>
      <c r="C104" s="92">
        <v>970</v>
      </c>
      <c r="D104" s="296" t="s">
        <v>292</v>
      </c>
      <c r="E104" s="297"/>
      <c r="F104" s="296" t="s">
        <v>289</v>
      </c>
      <c r="G104" s="297"/>
      <c r="H104" s="296" t="s">
        <v>259</v>
      </c>
      <c r="I104" s="297"/>
      <c r="J104" s="88" t="s">
        <v>242</v>
      </c>
      <c r="K104" s="83">
        <f>K105</f>
        <v>150</v>
      </c>
      <c r="L104" s="298">
        <f>L105</f>
        <v>250</v>
      </c>
      <c r="M104" s="299"/>
    </row>
    <row r="105" spans="1:13" ht="32.25" customHeight="1" thickBot="1">
      <c r="A105" s="294" t="s">
        <v>94</v>
      </c>
      <c r="B105" s="295"/>
      <c r="C105" s="92">
        <v>970</v>
      </c>
      <c r="D105" s="296" t="s">
        <v>292</v>
      </c>
      <c r="E105" s="297"/>
      <c r="F105" s="296" t="s">
        <v>289</v>
      </c>
      <c r="G105" s="297"/>
      <c r="H105" s="296" t="s">
        <v>259</v>
      </c>
      <c r="I105" s="297"/>
      <c r="J105" s="88">
        <v>200</v>
      </c>
      <c r="K105" s="83">
        <v>150</v>
      </c>
      <c r="L105" s="298">
        <v>250</v>
      </c>
      <c r="M105" s="299"/>
    </row>
    <row r="106" spans="1:13" ht="38.25" customHeight="1" thickBot="1">
      <c r="A106" s="304" t="s">
        <v>95</v>
      </c>
      <c r="B106" s="305"/>
      <c r="C106" s="92">
        <v>970</v>
      </c>
      <c r="D106" s="296" t="s">
        <v>292</v>
      </c>
      <c r="E106" s="297"/>
      <c r="F106" s="296" t="s">
        <v>289</v>
      </c>
      <c r="G106" s="297"/>
      <c r="H106" s="296" t="s">
        <v>260</v>
      </c>
      <c r="I106" s="297"/>
      <c r="J106" s="88" t="s">
        <v>242</v>
      </c>
      <c r="K106" s="83">
        <f>K107</f>
        <v>602.70000000000005</v>
      </c>
      <c r="L106" s="298">
        <f>L107</f>
        <v>602.70000000000005</v>
      </c>
      <c r="M106" s="299"/>
    </row>
    <row r="107" spans="1:13" ht="92.25" customHeight="1" thickBot="1">
      <c r="A107" s="302" t="s">
        <v>35</v>
      </c>
      <c r="B107" s="303"/>
      <c r="C107" s="92">
        <v>970</v>
      </c>
      <c r="D107" s="296" t="s">
        <v>292</v>
      </c>
      <c r="E107" s="297"/>
      <c r="F107" s="296" t="s">
        <v>289</v>
      </c>
      <c r="G107" s="297"/>
      <c r="H107" s="296" t="s">
        <v>260</v>
      </c>
      <c r="I107" s="297"/>
      <c r="J107" s="88">
        <v>100</v>
      </c>
      <c r="K107" s="83">
        <v>602.70000000000005</v>
      </c>
      <c r="L107" s="298">
        <v>602.70000000000005</v>
      </c>
      <c r="M107" s="299"/>
    </row>
    <row r="108" spans="1:13" ht="25.5" customHeight="1" thickBot="1">
      <c r="A108" s="304" t="s">
        <v>96</v>
      </c>
      <c r="B108" s="305"/>
      <c r="C108" s="92">
        <v>970</v>
      </c>
      <c r="D108" s="296" t="s">
        <v>292</v>
      </c>
      <c r="E108" s="297"/>
      <c r="F108" s="296" t="s">
        <v>289</v>
      </c>
      <c r="G108" s="297"/>
      <c r="H108" s="296" t="s">
        <v>261</v>
      </c>
      <c r="I108" s="297"/>
      <c r="J108" s="88" t="s">
        <v>242</v>
      </c>
      <c r="K108" s="83">
        <v>2990.752</v>
      </c>
      <c r="L108" s="298">
        <v>2500.15</v>
      </c>
      <c r="M108" s="299"/>
    </row>
    <row r="109" spans="1:13" ht="95.25" customHeight="1" thickBot="1">
      <c r="A109" s="302" t="s">
        <v>48</v>
      </c>
      <c r="B109" s="303"/>
      <c r="C109" s="92">
        <v>970</v>
      </c>
      <c r="D109" s="296" t="s">
        <v>292</v>
      </c>
      <c r="E109" s="297"/>
      <c r="F109" s="296" t="s">
        <v>289</v>
      </c>
      <c r="G109" s="297"/>
      <c r="H109" s="296" t="s">
        <v>261</v>
      </c>
      <c r="I109" s="297"/>
      <c r="J109" s="88">
        <v>100</v>
      </c>
      <c r="K109" s="83">
        <v>1202.5999999999999</v>
      </c>
      <c r="L109" s="298">
        <v>1202.5999999999999</v>
      </c>
      <c r="M109" s="299"/>
    </row>
    <row r="110" spans="1:13" ht="45.75" customHeight="1" thickBot="1">
      <c r="A110" s="356" t="s">
        <v>49</v>
      </c>
      <c r="B110" s="357"/>
      <c r="C110" s="92">
        <v>970</v>
      </c>
      <c r="D110" s="296" t="s">
        <v>292</v>
      </c>
      <c r="E110" s="297"/>
      <c r="F110" s="296" t="s">
        <v>289</v>
      </c>
      <c r="G110" s="297"/>
      <c r="H110" s="296" t="s">
        <v>261</v>
      </c>
      <c r="I110" s="297"/>
      <c r="J110" s="88">
        <v>200</v>
      </c>
      <c r="K110" s="83">
        <v>1792.3320000000001</v>
      </c>
      <c r="L110" s="298">
        <v>1301.73</v>
      </c>
      <c r="M110" s="299"/>
    </row>
    <row r="111" spans="1:13" ht="67.5" hidden="1" customHeight="1" thickBot="1">
      <c r="A111" s="332"/>
      <c r="B111" s="333"/>
      <c r="C111" s="99"/>
      <c r="D111" s="324"/>
      <c r="E111" s="325"/>
      <c r="F111" s="324"/>
      <c r="G111" s="325"/>
      <c r="H111" s="324"/>
      <c r="I111" s="325"/>
      <c r="J111" s="97"/>
      <c r="K111" s="114"/>
      <c r="L111" s="326"/>
      <c r="M111" s="327"/>
    </row>
    <row r="112" spans="1:13" ht="34.5" hidden="1" customHeight="1" thickBot="1">
      <c r="A112" s="316"/>
      <c r="B112" s="317"/>
      <c r="C112" s="94"/>
      <c r="D112" s="318"/>
      <c r="E112" s="319"/>
      <c r="F112" s="318"/>
      <c r="G112" s="319"/>
      <c r="H112" s="318"/>
      <c r="I112" s="319"/>
      <c r="J112" s="95"/>
      <c r="K112" s="113"/>
      <c r="L112" s="320"/>
      <c r="M112" s="321"/>
    </row>
    <row r="113" spans="1:13" ht="30" hidden="1" customHeight="1" thickBot="1">
      <c r="A113" s="316"/>
      <c r="B113" s="317"/>
      <c r="C113" s="94"/>
      <c r="D113" s="318"/>
      <c r="E113" s="319"/>
      <c r="F113" s="318"/>
      <c r="G113" s="319"/>
      <c r="H113" s="318"/>
      <c r="I113" s="319"/>
      <c r="J113" s="95"/>
      <c r="K113" s="113"/>
      <c r="L113" s="320"/>
      <c r="M113" s="321"/>
    </row>
    <row r="114" spans="1:13" ht="45.75" hidden="1" customHeight="1" thickBot="1">
      <c r="A114" s="316"/>
      <c r="B114" s="317"/>
      <c r="C114" s="94"/>
      <c r="D114" s="318"/>
      <c r="E114" s="319"/>
      <c r="F114" s="318"/>
      <c r="G114" s="319"/>
      <c r="H114" s="318"/>
      <c r="I114" s="319"/>
      <c r="J114" s="95"/>
      <c r="K114" s="113"/>
      <c r="L114" s="320"/>
      <c r="M114" s="321"/>
    </row>
    <row r="115" spans="1:13" ht="15.75" thickBot="1">
      <c r="A115" s="310" t="s">
        <v>105</v>
      </c>
      <c r="B115" s="311"/>
      <c r="C115" s="87">
        <v>970</v>
      </c>
      <c r="D115" s="306" t="s">
        <v>294</v>
      </c>
      <c r="E115" s="307"/>
      <c r="F115" s="306" t="s">
        <v>243</v>
      </c>
      <c r="G115" s="307"/>
      <c r="H115" s="306" t="s">
        <v>245</v>
      </c>
      <c r="I115" s="307"/>
      <c r="J115" s="87" t="s">
        <v>242</v>
      </c>
      <c r="K115" s="96">
        <f>K116</f>
        <v>16.997999999999998</v>
      </c>
      <c r="L115" s="330">
        <f>L116</f>
        <v>16.997999999999998</v>
      </c>
      <c r="M115" s="331"/>
    </row>
    <row r="116" spans="1:13" ht="45" customHeight="1" thickBot="1">
      <c r="A116" s="294" t="s">
        <v>106</v>
      </c>
      <c r="B116" s="295"/>
      <c r="C116" s="88">
        <v>970</v>
      </c>
      <c r="D116" s="296" t="s">
        <v>294</v>
      </c>
      <c r="E116" s="297"/>
      <c r="F116" s="296" t="s">
        <v>292</v>
      </c>
      <c r="G116" s="297"/>
      <c r="H116" s="296" t="s">
        <v>241</v>
      </c>
      <c r="I116" s="297"/>
      <c r="J116" s="88" t="s">
        <v>242</v>
      </c>
      <c r="K116" s="84">
        <f>K117</f>
        <v>16.997999999999998</v>
      </c>
      <c r="L116" s="334">
        <f>L117</f>
        <v>16.997999999999998</v>
      </c>
      <c r="M116" s="335"/>
    </row>
    <row r="117" spans="1:13" ht="81.75" customHeight="1" thickBot="1">
      <c r="A117" s="304" t="s">
        <v>222</v>
      </c>
      <c r="B117" s="305"/>
      <c r="C117" s="88">
        <v>970</v>
      </c>
      <c r="D117" s="296" t="s">
        <v>294</v>
      </c>
      <c r="E117" s="297"/>
      <c r="F117" s="296" t="s">
        <v>292</v>
      </c>
      <c r="G117" s="297"/>
      <c r="H117" s="296" t="s">
        <v>246</v>
      </c>
      <c r="I117" s="297"/>
      <c r="J117" s="88" t="s">
        <v>242</v>
      </c>
      <c r="K117" s="84">
        <f>K118+K121</f>
        <v>16.997999999999998</v>
      </c>
      <c r="L117" s="334">
        <f>L118+L121</f>
        <v>16.997999999999998</v>
      </c>
      <c r="M117" s="335"/>
    </row>
    <row r="118" spans="1:13" ht="65.25" customHeight="1" thickBot="1">
      <c r="A118" s="294" t="s">
        <v>108</v>
      </c>
      <c r="B118" s="295"/>
      <c r="C118" s="88">
        <v>970</v>
      </c>
      <c r="D118" s="296" t="s">
        <v>294</v>
      </c>
      <c r="E118" s="297"/>
      <c r="F118" s="296" t="s">
        <v>292</v>
      </c>
      <c r="G118" s="297"/>
      <c r="H118" s="296" t="s">
        <v>310</v>
      </c>
      <c r="I118" s="297"/>
      <c r="J118" s="88" t="s">
        <v>242</v>
      </c>
      <c r="K118" s="84">
        <f>K120</f>
        <v>16.829999999999998</v>
      </c>
      <c r="L118" s="334">
        <f>L120</f>
        <v>16.829999999999998</v>
      </c>
      <c r="M118" s="335"/>
    </row>
    <row r="119" spans="1:13" ht="86.25" customHeight="1" thickBot="1">
      <c r="A119" s="294" t="s">
        <v>109</v>
      </c>
      <c r="B119" s="295"/>
      <c r="C119" s="88">
        <v>970</v>
      </c>
      <c r="D119" s="296" t="s">
        <v>294</v>
      </c>
      <c r="E119" s="297"/>
      <c r="F119" s="296" t="s">
        <v>292</v>
      </c>
      <c r="G119" s="297"/>
      <c r="H119" s="296" t="s">
        <v>310</v>
      </c>
      <c r="I119" s="297"/>
      <c r="J119" s="88" t="s">
        <v>242</v>
      </c>
      <c r="K119" s="84">
        <f>K120</f>
        <v>16.829999999999998</v>
      </c>
      <c r="L119" s="334">
        <f>L120</f>
        <v>16.829999999999998</v>
      </c>
      <c r="M119" s="335"/>
    </row>
    <row r="120" spans="1:13" ht="50.25" customHeight="1" thickBot="1">
      <c r="A120" s="302" t="s">
        <v>49</v>
      </c>
      <c r="B120" s="303"/>
      <c r="C120" s="88">
        <v>970</v>
      </c>
      <c r="D120" s="296" t="s">
        <v>294</v>
      </c>
      <c r="E120" s="297"/>
      <c r="F120" s="296" t="s">
        <v>292</v>
      </c>
      <c r="G120" s="297"/>
      <c r="H120" s="296" t="s">
        <v>310</v>
      </c>
      <c r="I120" s="297"/>
      <c r="J120" s="88">
        <v>200</v>
      </c>
      <c r="K120" s="84">
        <v>16.829999999999998</v>
      </c>
      <c r="L120" s="334">
        <v>16.829999999999998</v>
      </c>
      <c r="M120" s="335"/>
    </row>
    <row r="121" spans="1:13" ht="41.25" customHeight="1" thickBot="1">
      <c r="A121" s="294" t="s">
        <v>59</v>
      </c>
      <c r="B121" s="295"/>
      <c r="C121" s="88">
        <v>970</v>
      </c>
      <c r="D121" s="296" t="s">
        <v>294</v>
      </c>
      <c r="E121" s="297"/>
      <c r="F121" s="296" t="s">
        <v>292</v>
      </c>
      <c r="G121" s="297"/>
      <c r="H121" s="296" t="s">
        <v>311</v>
      </c>
      <c r="I121" s="297"/>
      <c r="J121" s="88" t="s">
        <v>242</v>
      </c>
      <c r="K121" s="84">
        <f>K123</f>
        <v>0.16800000000000001</v>
      </c>
      <c r="L121" s="334">
        <f>L123</f>
        <v>0.16800000000000001</v>
      </c>
      <c r="M121" s="335"/>
    </row>
    <row r="122" spans="1:13" ht="81.75" customHeight="1" thickBot="1">
      <c r="A122" s="294" t="s">
        <v>110</v>
      </c>
      <c r="B122" s="295"/>
      <c r="C122" s="88">
        <v>970</v>
      </c>
      <c r="D122" s="296" t="s">
        <v>294</v>
      </c>
      <c r="E122" s="297"/>
      <c r="F122" s="296" t="s">
        <v>292</v>
      </c>
      <c r="G122" s="297"/>
      <c r="H122" s="296" t="s">
        <v>311</v>
      </c>
      <c r="I122" s="297"/>
      <c r="J122" s="88" t="s">
        <v>242</v>
      </c>
      <c r="K122" s="84">
        <f>K123</f>
        <v>0.16800000000000001</v>
      </c>
      <c r="L122" s="334">
        <f>L123</f>
        <v>0.16800000000000001</v>
      </c>
      <c r="M122" s="335"/>
    </row>
    <row r="123" spans="1:13" ht="43.5" customHeight="1" thickBot="1">
      <c r="A123" s="352" t="s">
        <v>49</v>
      </c>
      <c r="B123" s="353"/>
      <c r="C123" s="88">
        <v>970</v>
      </c>
      <c r="D123" s="296" t="s">
        <v>294</v>
      </c>
      <c r="E123" s="297"/>
      <c r="F123" s="296" t="s">
        <v>292</v>
      </c>
      <c r="G123" s="297"/>
      <c r="H123" s="296" t="s">
        <v>311</v>
      </c>
      <c r="I123" s="297"/>
      <c r="J123" s="88">
        <v>200</v>
      </c>
      <c r="K123" s="84">
        <v>0.16800000000000001</v>
      </c>
      <c r="L123" s="334">
        <v>0.16800000000000001</v>
      </c>
      <c r="M123" s="335"/>
    </row>
    <row r="124" spans="1:13" ht="25.5" customHeight="1" thickBot="1">
      <c r="A124" s="354" t="s">
        <v>112</v>
      </c>
      <c r="B124" s="355"/>
      <c r="C124" s="91">
        <v>970</v>
      </c>
      <c r="D124" s="306">
        <v>10</v>
      </c>
      <c r="E124" s="307"/>
      <c r="F124" s="306" t="s">
        <v>243</v>
      </c>
      <c r="G124" s="307"/>
      <c r="H124" s="306" t="s">
        <v>241</v>
      </c>
      <c r="I124" s="307"/>
      <c r="J124" s="87" t="s">
        <v>242</v>
      </c>
      <c r="K124" s="82">
        <f>K125+K130</f>
        <v>160.35</v>
      </c>
      <c r="L124" s="308">
        <f>L125+L130</f>
        <v>160.35</v>
      </c>
      <c r="M124" s="309"/>
    </row>
    <row r="125" spans="1:13" ht="25.5" customHeight="1" thickBot="1">
      <c r="A125" s="304" t="s">
        <v>113</v>
      </c>
      <c r="B125" s="305"/>
      <c r="C125" s="92">
        <v>970</v>
      </c>
      <c r="D125" s="296">
        <v>10</v>
      </c>
      <c r="E125" s="297"/>
      <c r="F125" s="296" t="s">
        <v>285</v>
      </c>
      <c r="G125" s="297"/>
      <c r="H125" s="296" t="s">
        <v>241</v>
      </c>
      <c r="I125" s="297"/>
      <c r="J125" s="88" t="s">
        <v>242</v>
      </c>
      <c r="K125" s="83">
        <f>K129</f>
        <v>145.35</v>
      </c>
      <c r="L125" s="298">
        <f>L129</f>
        <v>145.35</v>
      </c>
      <c r="M125" s="299"/>
    </row>
    <row r="126" spans="1:13" ht="88.5" customHeight="1" thickBot="1">
      <c r="A126" s="304" t="s">
        <v>29</v>
      </c>
      <c r="B126" s="305"/>
      <c r="C126" s="92">
        <v>970</v>
      </c>
      <c r="D126" s="296">
        <v>10</v>
      </c>
      <c r="E126" s="297"/>
      <c r="F126" s="296" t="s">
        <v>285</v>
      </c>
      <c r="G126" s="297"/>
      <c r="H126" s="296" t="s">
        <v>246</v>
      </c>
      <c r="I126" s="297"/>
      <c r="J126" s="88" t="s">
        <v>242</v>
      </c>
      <c r="K126" s="83">
        <f>K129</f>
        <v>145.35</v>
      </c>
      <c r="L126" s="298">
        <f>L129</f>
        <v>145.35</v>
      </c>
      <c r="M126" s="299"/>
    </row>
    <row r="127" spans="1:13" ht="30" customHeight="1" thickBot="1">
      <c r="A127" s="302" t="s">
        <v>40</v>
      </c>
      <c r="B127" s="303"/>
      <c r="C127" s="92">
        <v>970</v>
      </c>
      <c r="D127" s="296">
        <v>10</v>
      </c>
      <c r="E127" s="297"/>
      <c r="F127" s="296" t="s">
        <v>285</v>
      </c>
      <c r="G127" s="297"/>
      <c r="H127" s="296" t="s">
        <v>255</v>
      </c>
      <c r="I127" s="297"/>
      <c r="J127" s="88" t="s">
        <v>242</v>
      </c>
      <c r="K127" s="83">
        <f>K129</f>
        <v>145.35</v>
      </c>
      <c r="L127" s="298">
        <f>L129</f>
        <v>145.35</v>
      </c>
      <c r="M127" s="299"/>
    </row>
    <row r="128" spans="1:13" ht="39.75" customHeight="1" thickBot="1">
      <c r="A128" s="302" t="s">
        <v>114</v>
      </c>
      <c r="B128" s="303"/>
      <c r="C128" s="92">
        <v>970</v>
      </c>
      <c r="D128" s="296">
        <v>10</v>
      </c>
      <c r="E128" s="297"/>
      <c r="F128" s="296" t="s">
        <v>285</v>
      </c>
      <c r="G128" s="297"/>
      <c r="H128" s="296" t="s">
        <v>256</v>
      </c>
      <c r="I128" s="297"/>
      <c r="J128" s="88" t="s">
        <v>242</v>
      </c>
      <c r="K128" s="83">
        <f>K129</f>
        <v>145.35</v>
      </c>
      <c r="L128" s="298">
        <f>L129</f>
        <v>145.35</v>
      </c>
      <c r="M128" s="299"/>
    </row>
    <row r="129" spans="1:13" ht="38.25" customHeight="1" thickBot="1">
      <c r="A129" s="302" t="s">
        <v>115</v>
      </c>
      <c r="B129" s="303"/>
      <c r="C129" s="92">
        <v>970</v>
      </c>
      <c r="D129" s="296">
        <v>10</v>
      </c>
      <c r="E129" s="297"/>
      <c r="F129" s="296" t="s">
        <v>285</v>
      </c>
      <c r="G129" s="297"/>
      <c r="H129" s="296" t="s">
        <v>256</v>
      </c>
      <c r="I129" s="297"/>
      <c r="J129" s="88">
        <v>300</v>
      </c>
      <c r="K129" s="83">
        <v>145.35</v>
      </c>
      <c r="L129" s="298">
        <v>145.35</v>
      </c>
      <c r="M129" s="299"/>
    </row>
    <row r="130" spans="1:13" ht="38.25" customHeight="1" thickBot="1">
      <c r="A130" s="304" t="s">
        <v>116</v>
      </c>
      <c r="B130" s="305"/>
      <c r="C130" s="92">
        <v>970</v>
      </c>
      <c r="D130" s="296">
        <v>10</v>
      </c>
      <c r="E130" s="297"/>
      <c r="F130" s="296" t="s">
        <v>293</v>
      </c>
      <c r="G130" s="297"/>
      <c r="H130" s="296" t="s">
        <v>241</v>
      </c>
      <c r="I130" s="297"/>
      <c r="J130" s="88" t="s">
        <v>242</v>
      </c>
      <c r="K130" s="83">
        <f>K134</f>
        <v>15</v>
      </c>
      <c r="L130" s="298">
        <f>L134</f>
        <v>15</v>
      </c>
      <c r="M130" s="299"/>
    </row>
    <row r="131" spans="1:13" ht="83.25" customHeight="1" thickBot="1">
      <c r="A131" s="304" t="s">
        <v>224</v>
      </c>
      <c r="B131" s="305"/>
      <c r="C131" s="92">
        <v>970</v>
      </c>
      <c r="D131" s="296">
        <v>10</v>
      </c>
      <c r="E131" s="297"/>
      <c r="F131" s="296" t="s">
        <v>293</v>
      </c>
      <c r="G131" s="297"/>
      <c r="H131" s="296">
        <v>1700000000</v>
      </c>
      <c r="I131" s="297"/>
      <c r="J131" s="88" t="s">
        <v>242</v>
      </c>
      <c r="K131" s="83">
        <f>K134</f>
        <v>15</v>
      </c>
      <c r="L131" s="298">
        <f>L134</f>
        <v>15</v>
      </c>
      <c r="M131" s="299"/>
    </row>
    <row r="132" spans="1:13" ht="38.25" customHeight="1" thickBot="1">
      <c r="A132" s="302" t="s">
        <v>40</v>
      </c>
      <c r="B132" s="303"/>
      <c r="C132" s="92">
        <v>970</v>
      </c>
      <c r="D132" s="296">
        <v>10</v>
      </c>
      <c r="E132" s="297"/>
      <c r="F132" s="296" t="s">
        <v>293</v>
      </c>
      <c r="G132" s="297"/>
      <c r="H132" s="296">
        <v>1700004000</v>
      </c>
      <c r="I132" s="297"/>
      <c r="J132" s="88" t="s">
        <v>242</v>
      </c>
      <c r="K132" s="83">
        <f>K134</f>
        <v>15</v>
      </c>
      <c r="L132" s="298">
        <f>L134</f>
        <v>15</v>
      </c>
      <c r="M132" s="299"/>
    </row>
    <row r="133" spans="1:13" ht="25.5" customHeight="1" thickBot="1">
      <c r="A133" s="302" t="s">
        <v>118</v>
      </c>
      <c r="B133" s="303"/>
      <c r="C133" s="92">
        <v>970</v>
      </c>
      <c r="D133" s="296">
        <v>10</v>
      </c>
      <c r="E133" s="297"/>
      <c r="F133" s="296" t="s">
        <v>293</v>
      </c>
      <c r="G133" s="297"/>
      <c r="H133" s="296">
        <v>1700004030</v>
      </c>
      <c r="I133" s="297"/>
      <c r="J133" s="88" t="s">
        <v>242</v>
      </c>
      <c r="K133" s="83">
        <f>K134</f>
        <v>15</v>
      </c>
      <c r="L133" s="298">
        <f>L134</f>
        <v>15</v>
      </c>
      <c r="M133" s="299"/>
    </row>
    <row r="134" spans="1:13" ht="42.75" customHeight="1" thickBot="1">
      <c r="A134" s="302" t="s">
        <v>223</v>
      </c>
      <c r="B134" s="303"/>
      <c r="C134" s="92">
        <v>970</v>
      </c>
      <c r="D134" s="296">
        <v>10</v>
      </c>
      <c r="E134" s="297"/>
      <c r="F134" s="296" t="s">
        <v>293</v>
      </c>
      <c r="G134" s="297"/>
      <c r="H134" s="296">
        <v>1700004030</v>
      </c>
      <c r="I134" s="297"/>
      <c r="J134" s="88">
        <v>600</v>
      </c>
      <c r="K134" s="83">
        <v>15</v>
      </c>
      <c r="L134" s="298">
        <v>15</v>
      </c>
      <c r="M134" s="299"/>
    </row>
  </sheetData>
  <mergeCells count="648">
    <mergeCell ref="J6:J7"/>
    <mergeCell ref="K6:M6"/>
    <mergeCell ref="L7:M7"/>
    <mergeCell ref="A8:B8"/>
    <mergeCell ref="D8:E8"/>
    <mergeCell ref="F8:G8"/>
    <mergeCell ref="H8:I8"/>
    <mergeCell ref="L8:M8"/>
    <mergeCell ref="B3:D3"/>
    <mergeCell ref="E3:F3"/>
    <mergeCell ref="G3:H3"/>
    <mergeCell ref="I3:M3"/>
    <mergeCell ref="A6:B7"/>
    <mergeCell ref="C6:C7"/>
    <mergeCell ref="D6:E7"/>
    <mergeCell ref="F6:G7"/>
    <mergeCell ref="H6:I7"/>
    <mergeCell ref="A4:M5"/>
    <mergeCell ref="A9:B9"/>
    <mergeCell ref="D9:E9"/>
    <mergeCell ref="F9:G9"/>
    <mergeCell ref="H9:I9"/>
    <mergeCell ref="L9:M9"/>
    <mergeCell ref="A10:B10"/>
    <mergeCell ref="D10:E10"/>
    <mergeCell ref="F10:G10"/>
    <mergeCell ref="H10:I10"/>
    <mergeCell ref="L10:M10"/>
    <mergeCell ref="A11:B11"/>
    <mergeCell ref="D11:E11"/>
    <mergeCell ref="F11:G11"/>
    <mergeCell ref="H11:I11"/>
    <mergeCell ref="L11:M11"/>
    <mergeCell ref="A12:B12"/>
    <mergeCell ref="D12:E12"/>
    <mergeCell ref="F12:G12"/>
    <mergeCell ref="H12:I12"/>
    <mergeCell ref="L12:M12"/>
    <mergeCell ref="A13:B13"/>
    <mergeCell ref="D13:E13"/>
    <mergeCell ref="F13:G13"/>
    <mergeCell ref="H13:I13"/>
    <mergeCell ref="L13:M13"/>
    <mergeCell ref="A14:B14"/>
    <mergeCell ref="D14:E14"/>
    <mergeCell ref="F14:G14"/>
    <mergeCell ref="H14:I14"/>
    <mergeCell ref="L14:M14"/>
    <mergeCell ref="A15:B15"/>
    <mergeCell ref="D15:E15"/>
    <mergeCell ref="F15:G15"/>
    <mergeCell ref="H15:I15"/>
    <mergeCell ref="L15:M15"/>
    <mergeCell ref="A16:B16"/>
    <mergeCell ref="D16:E16"/>
    <mergeCell ref="F16:G16"/>
    <mergeCell ref="H16:I16"/>
    <mergeCell ref="L16:M16"/>
    <mergeCell ref="A17:B17"/>
    <mergeCell ref="D17:E17"/>
    <mergeCell ref="F17:G17"/>
    <mergeCell ref="H17:I17"/>
    <mergeCell ref="L17:M17"/>
    <mergeCell ref="A18:B18"/>
    <mergeCell ref="D18:E18"/>
    <mergeCell ref="F18:G18"/>
    <mergeCell ref="H18:I18"/>
    <mergeCell ref="L18:M18"/>
    <mergeCell ref="A19:B19"/>
    <mergeCell ref="D19:E19"/>
    <mergeCell ref="F19:G19"/>
    <mergeCell ref="H19:I19"/>
    <mergeCell ref="L19:M19"/>
    <mergeCell ref="A20:B20"/>
    <mergeCell ref="D20:E20"/>
    <mergeCell ref="F20:G20"/>
    <mergeCell ref="H20:I20"/>
    <mergeCell ref="L20:M20"/>
    <mergeCell ref="A21:B21"/>
    <mergeCell ref="D21:E21"/>
    <mergeCell ref="F21:G21"/>
    <mergeCell ref="H21:I21"/>
    <mergeCell ref="L21:M21"/>
    <mergeCell ref="A22:B22"/>
    <mergeCell ref="D22:E22"/>
    <mergeCell ref="F22:G22"/>
    <mergeCell ref="H22:I22"/>
    <mergeCell ref="L22:M22"/>
    <mergeCell ref="A23:B23"/>
    <mergeCell ref="D23:E23"/>
    <mergeCell ref="F23:G23"/>
    <mergeCell ref="H23:I23"/>
    <mergeCell ref="L23:M23"/>
    <mergeCell ref="A24:B24"/>
    <mergeCell ref="D24:E24"/>
    <mergeCell ref="F24:G24"/>
    <mergeCell ref="H24:I24"/>
    <mergeCell ref="L24:M24"/>
    <mergeCell ref="A25:B25"/>
    <mergeCell ref="D25:E25"/>
    <mergeCell ref="F25:G25"/>
    <mergeCell ref="H25:I25"/>
    <mergeCell ref="L25:M25"/>
    <mergeCell ref="A26:B26"/>
    <mergeCell ref="D26:E26"/>
    <mergeCell ref="F26:G26"/>
    <mergeCell ref="H26:I26"/>
    <mergeCell ref="L26:M26"/>
    <mergeCell ref="A27:B27"/>
    <mergeCell ref="D27:E27"/>
    <mergeCell ref="F27:G27"/>
    <mergeCell ref="H27:I27"/>
    <mergeCell ref="L27:M27"/>
    <mergeCell ref="A28:B28"/>
    <mergeCell ref="D28:E28"/>
    <mergeCell ref="F28:G28"/>
    <mergeCell ref="H28:I28"/>
    <mergeCell ref="L28:M28"/>
    <mergeCell ref="A29:B29"/>
    <mergeCell ref="D29:E29"/>
    <mergeCell ref="F29:G29"/>
    <mergeCell ref="H29:I29"/>
    <mergeCell ref="L29:M29"/>
    <mergeCell ref="A30:B30"/>
    <mergeCell ref="D30:E30"/>
    <mergeCell ref="F30:G30"/>
    <mergeCell ref="H30:I30"/>
    <mergeCell ref="L30:M30"/>
    <mergeCell ref="A31:B31"/>
    <mergeCell ref="D31:E31"/>
    <mergeCell ref="F31:G31"/>
    <mergeCell ref="H31:I31"/>
    <mergeCell ref="L31:M31"/>
    <mergeCell ref="A32:B32"/>
    <mergeCell ref="D32:E32"/>
    <mergeCell ref="F32:G32"/>
    <mergeCell ref="H32:I32"/>
    <mergeCell ref="L32:M32"/>
    <mergeCell ref="A33:B33"/>
    <mergeCell ref="D33:E33"/>
    <mergeCell ref="F33:G33"/>
    <mergeCell ref="H33:I33"/>
    <mergeCell ref="L33:M33"/>
    <mergeCell ref="A34:B34"/>
    <mergeCell ref="D34:E34"/>
    <mergeCell ref="F34:G34"/>
    <mergeCell ref="H34:I34"/>
    <mergeCell ref="L34:M34"/>
    <mergeCell ref="A35:B35"/>
    <mergeCell ref="D35:E35"/>
    <mergeCell ref="F35:G35"/>
    <mergeCell ref="H35:I35"/>
    <mergeCell ref="L35:M35"/>
    <mergeCell ref="A36:B36"/>
    <mergeCell ref="D36:E36"/>
    <mergeCell ref="F36:G36"/>
    <mergeCell ref="H36:I36"/>
    <mergeCell ref="L36:M36"/>
    <mergeCell ref="A37:B37"/>
    <mergeCell ref="D37:E37"/>
    <mergeCell ref="F37:G37"/>
    <mergeCell ref="H37:I37"/>
    <mergeCell ref="L37:M37"/>
    <mergeCell ref="A38:B38"/>
    <mergeCell ref="D38:E38"/>
    <mergeCell ref="F38:G38"/>
    <mergeCell ref="H38:I38"/>
    <mergeCell ref="L38:M38"/>
    <mergeCell ref="A39:B39"/>
    <mergeCell ref="D39:E39"/>
    <mergeCell ref="F39:G39"/>
    <mergeCell ref="H39:I39"/>
    <mergeCell ref="L39:M39"/>
    <mergeCell ref="A40:B40"/>
    <mergeCell ref="D40:E40"/>
    <mergeCell ref="F40:G40"/>
    <mergeCell ref="H40:I40"/>
    <mergeCell ref="L40:M40"/>
    <mergeCell ref="A41:B41"/>
    <mergeCell ref="D41:E41"/>
    <mergeCell ref="F41:G41"/>
    <mergeCell ref="H41:I41"/>
    <mergeCell ref="L41:M41"/>
    <mergeCell ref="A42:B42"/>
    <mergeCell ref="D42:E42"/>
    <mergeCell ref="F42:G42"/>
    <mergeCell ref="H42:I42"/>
    <mergeCell ref="L42:M42"/>
    <mergeCell ref="A43:B43"/>
    <mergeCell ref="D43:E43"/>
    <mergeCell ref="F43:G43"/>
    <mergeCell ref="H43:I43"/>
    <mergeCell ref="L43:M43"/>
    <mergeCell ref="A44:B44"/>
    <mergeCell ref="D44:E44"/>
    <mergeCell ref="F44:G44"/>
    <mergeCell ref="H44:I44"/>
    <mergeCell ref="L44:M44"/>
    <mergeCell ref="A45:B45"/>
    <mergeCell ref="D45:E45"/>
    <mergeCell ref="F45:G45"/>
    <mergeCell ref="H45:I45"/>
    <mergeCell ref="L45:M45"/>
    <mergeCell ref="A46:B46"/>
    <mergeCell ref="D46:E46"/>
    <mergeCell ref="F46:G46"/>
    <mergeCell ref="H46:I46"/>
    <mergeCell ref="L46:M46"/>
    <mergeCell ref="A47:B47"/>
    <mergeCell ref="D47:E47"/>
    <mergeCell ref="F47:G47"/>
    <mergeCell ref="H47:I47"/>
    <mergeCell ref="L47:M47"/>
    <mergeCell ref="A48:B48"/>
    <mergeCell ref="D48:E48"/>
    <mergeCell ref="F48:G48"/>
    <mergeCell ref="H48:I48"/>
    <mergeCell ref="L48:M48"/>
    <mergeCell ref="A49:B49"/>
    <mergeCell ref="D49:E49"/>
    <mergeCell ref="F49:G49"/>
    <mergeCell ref="H49:I49"/>
    <mergeCell ref="L49:M49"/>
    <mergeCell ref="A50:B50"/>
    <mergeCell ref="D50:E50"/>
    <mergeCell ref="F50:G50"/>
    <mergeCell ref="H50:I50"/>
    <mergeCell ref="L50:M50"/>
    <mergeCell ref="A51:B51"/>
    <mergeCell ref="D51:E51"/>
    <mergeCell ref="F51:G51"/>
    <mergeCell ref="H51:I51"/>
    <mergeCell ref="L51:M51"/>
    <mergeCell ref="A52:B52"/>
    <mergeCell ref="D52:E52"/>
    <mergeCell ref="F52:G52"/>
    <mergeCell ref="H52:I52"/>
    <mergeCell ref="L52:M52"/>
    <mergeCell ref="A53:B53"/>
    <mergeCell ref="D53:E53"/>
    <mergeCell ref="F53:G53"/>
    <mergeCell ref="H53:I53"/>
    <mergeCell ref="L53:M53"/>
    <mergeCell ref="A54:B54"/>
    <mergeCell ref="D54:E54"/>
    <mergeCell ref="F54:G54"/>
    <mergeCell ref="H54:I54"/>
    <mergeCell ref="L54:M54"/>
    <mergeCell ref="A55:B55"/>
    <mergeCell ref="D55:E55"/>
    <mergeCell ref="F55:G55"/>
    <mergeCell ref="H55:I55"/>
    <mergeCell ref="L55:M55"/>
    <mergeCell ref="A56:B56"/>
    <mergeCell ref="D56:E56"/>
    <mergeCell ref="F56:G56"/>
    <mergeCell ref="H56:I56"/>
    <mergeCell ref="L56:M56"/>
    <mergeCell ref="A57:B57"/>
    <mergeCell ref="D57:E57"/>
    <mergeCell ref="F57:G57"/>
    <mergeCell ref="H57:I57"/>
    <mergeCell ref="L57:M57"/>
    <mergeCell ref="A58:B58"/>
    <mergeCell ref="D58:E58"/>
    <mergeCell ref="F58:G58"/>
    <mergeCell ref="H58:I58"/>
    <mergeCell ref="L58:M58"/>
    <mergeCell ref="A59:B59"/>
    <mergeCell ref="D59:E59"/>
    <mergeCell ref="F59:G59"/>
    <mergeCell ref="H59:I59"/>
    <mergeCell ref="L59:M59"/>
    <mergeCell ref="A60:B60"/>
    <mergeCell ref="D60:E60"/>
    <mergeCell ref="F60:G60"/>
    <mergeCell ref="H60:I60"/>
    <mergeCell ref="L60:M60"/>
    <mergeCell ref="A61:B61"/>
    <mergeCell ref="D61:E61"/>
    <mergeCell ref="F61:G61"/>
    <mergeCell ref="H61:I61"/>
    <mergeCell ref="L61:M61"/>
    <mergeCell ref="A62:B62"/>
    <mergeCell ref="D62:E62"/>
    <mergeCell ref="F62:G62"/>
    <mergeCell ref="H62:I62"/>
    <mergeCell ref="L62:M62"/>
    <mergeCell ref="A63:B63"/>
    <mergeCell ref="D63:E63"/>
    <mergeCell ref="F63:G63"/>
    <mergeCell ref="H63:I63"/>
    <mergeCell ref="L63:M63"/>
    <mergeCell ref="A64:B64"/>
    <mergeCell ref="D64:E64"/>
    <mergeCell ref="F64:G64"/>
    <mergeCell ref="H64:I64"/>
    <mergeCell ref="L64:M64"/>
    <mergeCell ref="A65:B65"/>
    <mergeCell ref="D65:E65"/>
    <mergeCell ref="F65:G65"/>
    <mergeCell ref="H65:I65"/>
    <mergeCell ref="L65:M65"/>
    <mergeCell ref="A66:B66"/>
    <mergeCell ref="D66:E66"/>
    <mergeCell ref="F66:G66"/>
    <mergeCell ref="H66:I66"/>
    <mergeCell ref="L66:M66"/>
    <mergeCell ref="A67:B67"/>
    <mergeCell ref="D67:E67"/>
    <mergeCell ref="F67:G67"/>
    <mergeCell ref="H67:I67"/>
    <mergeCell ref="L67:M67"/>
    <mergeCell ref="A68:B68"/>
    <mergeCell ref="D68:E68"/>
    <mergeCell ref="F68:G68"/>
    <mergeCell ref="H68:I68"/>
    <mergeCell ref="L68:M68"/>
    <mergeCell ref="A69:B69"/>
    <mergeCell ref="D69:E69"/>
    <mergeCell ref="F69:G69"/>
    <mergeCell ref="H69:I69"/>
    <mergeCell ref="L69:M69"/>
    <mergeCell ref="A70:B70"/>
    <mergeCell ref="D70:E70"/>
    <mergeCell ref="F70:G70"/>
    <mergeCell ref="H70:I70"/>
    <mergeCell ref="L70:M70"/>
    <mergeCell ref="A71:B71"/>
    <mergeCell ref="D71:E71"/>
    <mergeCell ref="F71:G71"/>
    <mergeCell ref="H71:I71"/>
    <mergeCell ref="L71:M71"/>
    <mergeCell ref="A72:B72"/>
    <mergeCell ref="D72:E72"/>
    <mergeCell ref="F72:G72"/>
    <mergeCell ref="H72:I72"/>
    <mergeCell ref="L72:M72"/>
    <mergeCell ref="A73:B73"/>
    <mergeCell ref="D73:E73"/>
    <mergeCell ref="F73:G73"/>
    <mergeCell ref="H73:I73"/>
    <mergeCell ref="L73:M73"/>
    <mergeCell ref="A74:B74"/>
    <mergeCell ref="D74:E74"/>
    <mergeCell ref="F74:G74"/>
    <mergeCell ref="H74:I74"/>
    <mergeCell ref="L74:M74"/>
    <mergeCell ref="A75:B75"/>
    <mergeCell ref="D75:E75"/>
    <mergeCell ref="F75:G75"/>
    <mergeCell ref="H75:I75"/>
    <mergeCell ref="L75:M75"/>
    <mergeCell ref="A76:B76"/>
    <mergeCell ref="D76:E76"/>
    <mergeCell ref="F76:G76"/>
    <mergeCell ref="H76:I76"/>
    <mergeCell ref="L76:M76"/>
    <mergeCell ref="A77:B77"/>
    <mergeCell ref="D77:E77"/>
    <mergeCell ref="F77:G77"/>
    <mergeCell ref="H77:I77"/>
    <mergeCell ref="L77:M77"/>
    <mergeCell ref="A78:B78"/>
    <mergeCell ref="D78:E78"/>
    <mergeCell ref="F78:G78"/>
    <mergeCell ref="H78:I78"/>
    <mergeCell ref="L78:M78"/>
    <mergeCell ref="A79:B79"/>
    <mergeCell ref="D79:E79"/>
    <mergeCell ref="F79:G79"/>
    <mergeCell ref="H79:I79"/>
    <mergeCell ref="L79:M79"/>
    <mergeCell ref="A80:B80"/>
    <mergeCell ref="D80:E80"/>
    <mergeCell ref="F80:G80"/>
    <mergeCell ref="H80:I80"/>
    <mergeCell ref="L80:M80"/>
    <mergeCell ref="A81:B81"/>
    <mergeCell ref="D81:E81"/>
    <mergeCell ref="F81:G81"/>
    <mergeCell ref="H81:I81"/>
    <mergeCell ref="L81:M81"/>
    <mergeCell ref="A82:B82"/>
    <mergeCell ref="D82:E82"/>
    <mergeCell ref="F82:G82"/>
    <mergeCell ref="H82:I82"/>
    <mergeCell ref="L82:M82"/>
    <mergeCell ref="A83:B83"/>
    <mergeCell ref="D83:E83"/>
    <mergeCell ref="F83:G83"/>
    <mergeCell ref="H83:I83"/>
    <mergeCell ref="L83:M83"/>
    <mergeCell ref="A84:B84"/>
    <mergeCell ref="D84:E84"/>
    <mergeCell ref="F84:G84"/>
    <mergeCell ref="H84:I84"/>
    <mergeCell ref="L84:M84"/>
    <mergeCell ref="A85:B85"/>
    <mergeCell ref="D85:E85"/>
    <mergeCell ref="F85:G85"/>
    <mergeCell ref="H85:I85"/>
    <mergeCell ref="L85:M85"/>
    <mergeCell ref="A86:B86"/>
    <mergeCell ref="D86:E86"/>
    <mergeCell ref="F86:G86"/>
    <mergeCell ref="H86:I86"/>
    <mergeCell ref="L86:M86"/>
    <mergeCell ref="A87:B87"/>
    <mergeCell ref="D87:E87"/>
    <mergeCell ref="F87:G87"/>
    <mergeCell ref="H87:I87"/>
    <mergeCell ref="L87:M87"/>
    <mergeCell ref="A88:B88"/>
    <mergeCell ref="D88:E88"/>
    <mergeCell ref="F88:G88"/>
    <mergeCell ref="H88:I88"/>
    <mergeCell ref="L88:M88"/>
    <mergeCell ref="A89:B89"/>
    <mergeCell ref="D89:E89"/>
    <mergeCell ref="F89:G89"/>
    <mergeCell ref="H89:I89"/>
    <mergeCell ref="L89:M89"/>
    <mergeCell ref="A90:B90"/>
    <mergeCell ref="D90:E90"/>
    <mergeCell ref="F90:G90"/>
    <mergeCell ref="H90:I90"/>
    <mergeCell ref="L90:M90"/>
    <mergeCell ref="A91:B91"/>
    <mergeCell ref="D91:E91"/>
    <mergeCell ref="F91:G91"/>
    <mergeCell ref="H91:I91"/>
    <mergeCell ref="L91:M91"/>
    <mergeCell ref="A92:B92"/>
    <mergeCell ref="D92:E92"/>
    <mergeCell ref="F92:G92"/>
    <mergeCell ref="H92:I92"/>
    <mergeCell ref="L92:M92"/>
    <mergeCell ref="A93:B93"/>
    <mergeCell ref="D93:E93"/>
    <mergeCell ref="F93:G93"/>
    <mergeCell ref="H93:I93"/>
    <mergeCell ref="L93:M93"/>
    <mergeCell ref="A94:B94"/>
    <mergeCell ref="D94:E94"/>
    <mergeCell ref="F94:G94"/>
    <mergeCell ref="H94:I94"/>
    <mergeCell ref="L94:M94"/>
    <mergeCell ref="A95:B95"/>
    <mergeCell ref="D95:E95"/>
    <mergeCell ref="F95:G95"/>
    <mergeCell ref="H95:I95"/>
    <mergeCell ref="L95:M95"/>
    <mergeCell ref="A96:B96"/>
    <mergeCell ref="D96:E96"/>
    <mergeCell ref="F96:G96"/>
    <mergeCell ref="H96:I96"/>
    <mergeCell ref="L96:M96"/>
    <mergeCell ref="A97:B97"/>
    <mergeCell ref="D97:E97"/>
    <mergeCell ref="F97:G97"/>
    <mergeCell ref="H97:I97"/>
    <mergeCell ref="L97:M97"/>
    <mergeCell ref="A98:B98"/>
    <mergeCell ref="D98:E98"/>
    <mergeCell ref="F98:G98"/>
    <mergeCell ref="H98:I98"/>
    <mergeCell ref="L98:M98"/>
    <mergeCell ref="A99:B99"/>
    <mergeCell ref="D99:E99"/>
    <mergeCell ref="F99:G99"/>
    <mergeCell ref="H99:I99"/>
    <mergeCell ref="L99:M99"/>
    <mergeCell ref="A100:B100"/>
    <mergeCell ref="D100:E100"/>
    <mergeCell ref="F100:G100"/>
    <mergeCell ref="H100:I100"/>
    <mergeCell ref="L100:M100"/>
    <mergeCell ref="A101:B101"/>
    <mergeCell ref="D101:E101"/>
    <mergeCell ref="F101:G101"/>
    <mergeCell ref="H101:I101"/>
    <mergeCell ref="L101:M101"/>
    <mergeCell ref="A102:B102"/>
    <mergeCell ref="D102:E102"/>
    <mergeCell ref="F102:G102"/>
    <mergeCell ref="H102:I102"/>
    <mergeCell ref="L102:M102"/>
    <mergeCell ref="A103:B103"/>
    <mergeCell ref="D103:E103"/>
    <mergeCell ref="F103:G103"/>
    <mergeCell ref="H103:I103"/>
    <mergeCell ref="L103:M103"/>
    <mergeCell ref="A104:B104"/>
    <mergeCell ref="D104:E104"/>
    <mergeCell ref="F104:G104"/>
    <mergeCell ref="H104:I104"/>
    <mergeCell ref="L104:M104"/>
    <mergeCell ref="A105:B105"/>
    <mergeCell ref="D105:E105"/>
    <mergeCell ref="F105:G105"/>
    <mergeCell ref="H105:I105"/>
    <mergeCell ref="L105:M105"/>
    <mergeCell ref="A106:B106"/>
    <mergeCell ref="D106:E106"/>
    <mergeCell ref="F106:G106"/>
    <mergeCell ref="H106:I106"/>
    <mergeCell ref="L106:M106"/>
    <mergeCell ref="A107:B107"/>
    <mergeCell ref="D107:E107"/>
    <mergeCell ref="F107:G107"/>
    <mergeCell ref="H107:I107"/>
    <mergeCell ref="L107:M107"/>
    <mergeCell ref="A108:B108"/>
    <mergeCell ref="D108:E108"/>
    <mergeCell ref="F108:G108"/>
    <mergeCell ref="H108:I108"/>
    <mergeCell ref="L108:M108"/>
    <mergeCell ref="A109:B109"/>
    <mergeCell ref="D109:E109"/>
    <mergeCell ref="F109:G109"/>
    <mergeCell ref="H109:I109"/>
    <mergeCell ref="L109:M109"/>
    <mergeCell ref="A110:B110"/>
    <mergeCell ref="D110:E110"/>
    <mergeCell ref="F110:G110"/>
    <mergeCell ref="H110:I110"/>
    <mergeCell ref="L110:M110"/>
    <mergeCell ref="A111:B111"/>
    <mergeCell ref="D111:E111"/>
    <mergeCell ref="F111:G111"/>
    <mergeCell ref="H111:I111"/>
    <mergeCell ref="L111:M111"/>
    <mergeCell ref="A112:B112"/>
    <mergeCell ref="D112:E112"/>
    <mergeCell ref="F112:G112"/>
    <mergeCell ref="H112:I112"/>
    <mergeCell ref="L112:M112"/>
    <mergeCell ref="A113:B113"/>
    <mergeCell ref="D113:E113"/>
    <mergeCell ref="F113:G113"/>
    <mergeCell ref="H113:I113"/>
    <mergeCell ref="L113:M113"/>
    <mergeCell ref="A114:B114"/>
    <mergeCell ref="D114:E114"/>
    <mergeCell ref="F114:G114"/>
    <mergeCell ref="H114:I114"/>
    <mergeCell ref="L114:M114"/>
    <mergeCell ref="A115:B115"/>
    <mergeCell ref="D115:E115"/>
    <mergeCell ref="F115:G115"/>
    <mergeCell ref="H115:I115"/>
    <mergeCell ref="L115:M115"/>
    <mergeCell ref="A116:B116"/>
    <mergeCell ref="D116:E116"/>
    <mergeCell ref="F116:G116"/>
    <mergeCell ref="H116:I116"/>
    <mergeCell ref="L116:M116"/>
    <mergeCell ref="A117:B117"/>
    <mergeCell ref="D117:E117"/>
    <mergeCell ref="F117:G117"/>
    <mergeCell ref="H117:I117"/>
    <mergeCell ref="L117:M117"/>
    <mergeCell ref="A118:B118"/>
    <mergeCell ref="D118:E118"/>
    <mergeCell ref="F118:G118"/>
    <mergeCell ref="H118:I118"/>
    <mergeCell ref="L118:M118"/>
    <mergeCell ref="A119:B119"/>
    <mergeCell ref="D119:E119"/>
    <mergeCell ref="F119:G119"/>
    <mergeCell ref="H119:I119"/>
    <mergeCell ref="L119:M119"/>
    <mergeCell ref="A120:B120"/>
    <mergeCell ref="D120:E120"/>
    <mergeCell ref="F120:G120"/>
    <mergeCell ref="H120:I120"/>
    <mergeCell ref="L120:M120"/>
    <mergeCell ref="A121:B121"/>
    <mergeCell ref="D121:E121"/>
    <mergeCell ref="F121:G121"/>
    <mergeCell ref="H121:I121"/>
    <mergeCell ref="L121:M121"/>
    <mergeCell ref="A122:B122"/>
    <mergeCell ref="D122:E122"/>
    <mergeCell ref="F122:G122"/>
    <mergeCell ref="H122:I122"/>
    <mergeCell ref="L122:M122"/>
    <mergeCell ref="A123:B123"/>
    <mergeCell ref="D123:E123"/>
    <mergeCell ref="F123:G123"/>
    <mergeCell ref="H123:I123"/>
    <mergeCell ref="L123:M123"/>
    <mergeCell ref="A124:B124"/>
    <mergeCell ref="D124:E124"/>
    <mergeCell ref="F124:G124"/>
    <mergeCell ref="H124:I124"/>
    <mergeCell ref="L124:M124"/>
    <mergeCell ref="A125:B125"/>
    <mergeCell ref="D125:E125"/>
    <mergeCell ref="F125:G125"/>
    <mergeCell ref="H125:I125"/>
    <mergeCell ref="L125:M125"/>
    <mergeCell ref="A126:B126"/>
    <mergeCell ref="D126:E126"/>
    <mergeCell ref="F126:G126"/>
    <mergeCell ref="H126:I126"/>
    <mergeCell ref="L126:M126"/>
    <mergeCell ref="H129:I129"/>
    <mergeCell ref="L129:M129"/>
    <mergeCell ref="A130:B130"/>
    <mergeCell ref="D130:E130"/>
    <mergeCell ref="F130:G130"/>
    <mergeCell ref="H130:I130"/>
    <mergeCell ref="L130:M130"/>
    <mergeCell ref="A127:B127"/>
    <mergeCell ref="D127:E127"/>
    <mergeCell ref="F127:G127"/>
    <mergeCell ref="H127:I127"/>
    <mergeCell ref="L127:M127"/>
    <mergeCell ref="A128:B128"/>
    <mergeCell ref="D128:E128"/>
    <mergeCell ref="F128:G128"/>
    <mergeCell ref="H128:I128"/>
    <mergeCell ref="L128:M128"/>
    <mergeCell ref="A129:B129"/>
    <mergeCell ref="D129:E129"/>
    <mergeCell ref="F129:G129"/>
    <mergeCell ref="A133:B133"/>
    <mergeCell ref="D133:E133"/>
    <mergeCell ref="F133:G133"/>
    <mergeCell ref="H133:I133"/>
    <mergeCell ref="L133:M133"/>
    <mergeCell ref="A134:B134"/>
    <mergeCell ref="D134:E134"/>
    <mergeCell ref="F134:G134"/>
    <mergeCell ref="H134:I134"/>
    <mergeCell ref="L134:M134"/>
    <mergeCell ref="A131:B131"/>
    <mergeCell ref="D131:E131"/>
    <mergeCell ref="F131:G131"/>
    <mergeCell ref="H131:I131"/>
    <mergeCell ref="L131:M131"/>
    <mergeCell ref="A132:B132"/>
    <mergeCell ref="D132:E132"/>
    <mergeCell ref="F132:G132"/>
    <mergeCell ref="H132:I132"/>
    <mergeCell ref="L132:M132"/>
  </mergeCells>
  <pageMargins left="0.7" right="0.7" top="0.75" bottom="0.75" header="0.3" footer="0.3"/>
  <pageSetup paperSize="9" scale="81" orientation="portrait" r:id="rId1"/>
  <rowBreaks count="1" manualBreakCount="1">
    <brk id="21" max="16383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'Приложение 5'!bookmark1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nik_nik</dc:creator>
  <cp:lastModifiedBy>Owner</cp:lastModifiedBy>
  <cp:lastPrinted>2024-12-27T12:21:58Z</cp:lastPrinted>
  <dcterms:created xsi:type="dcterms:W3CDTF">2023-12-23T16:43:18Z</dcterms:created>
  <dcterms:modified xsi:type="dcterms:W3CDTF">2025-01-08T08:04:26Z</dcterms:modified>
</cp:coreProperties>
</file>