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480" windowHeight="7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Лист1!$A$1:$F$40</definedName>
  </definedNames>
  <calcPr calcId="125725"/>
</workbook>
</file>

<file path=xl/calcChain.xml><?xml version="1.0" encoding="utf-8"?>
<calcChain xmlns="http://schemas.openxmlformats.org/spreadsheetml/2006/main">
  <c r="F40" i="1"/>
  <c r="E40"/>
  <c r="D40"/>
  <c r="D39"/>
  <c r="F30"/>
  <c r="E30"/>
  <c r="F28"/>
  <c r="E28"/>
  <c r="F25"/>
  <c r="E25"/>
  <c r="F23"/>
  <c r="E23"/>
  <c r="F20"/>
  <c r="E20"/>
  <c r="F18"/>
  <c r="E18"/>
  <c r="F16"/>
  <c r="E16"/>
  <c r="F11"/>
  <c r="E11"/>
  <c r="E6" s="1"/>
  <c r="F9"/>
  <c r="F39" s="1"/>
  <c r="E9"/>
  <c r="E39" s="1"/>
  <c r="F7"/>
  <c r="E7"/>
  <c r="D30"/>
  <c r="D28"/>
  <c r="D25"/>
  <c r="D23"/>
  <c r="D20"/>
  <c r="D18"/>
  <c r="D16"/>
  <c r="D11"/>
  <c r="D9"/>
  <c r="D7"/>
  <c r="D6" l="1"/>
  <c r="F6"/>
</calcChain>
</file>

<file path=xl/sharedStrings.xml><?xml version="1.0" encoding="utf-8"?>
<sst xmlns="http://schemas.openxmlformats.org/spreadsheetml/2006/main" count="99" uniqueCount="77">
  <si>
    <t>[A]
Дата Код</t>
  </si>
  <si>
    <t>Налог на доходы физических лиц</t>
  </si>
  <si>
    <t>000 1010200001 0000 110</t>
  </si>
  <si>
    <t>000 1030200001 0000 110</t>
  </si>
  <si>
    <t>Налог, взимаемый в связи с применением упрощенной системы налогообложения</t>
  </si>
  <si>
    <t>000 1050100000 0000 110</t>
  </si>
  <si>
    <t>Единый налог на вмененный доход для отдельных видов деятельности</t>
  </si>
  <si>
    <t>000 1050200002 0000 110</t>
  </si>
  <si>
    <t>Единый сельскохозяйственный налог</t>
  </si>
  <si>
    <t>000 1050300000 0000 110</t>
  </si>
  <si>
    <t>Налог, взимаемый в связи с применением патентной системы налогообложения</t>
  </si>
  <si>
    <t>000 1050400002 0000 110</t>
  </si>
  <si>
    <t>Налог на имущество организаций</t>
  </si>
  <si>
    <t>000 1060200002 0000 110</t>
  </si>
  <si>
    <t>000 1110500000 0000 120</t>
  </si>
  <si>
    <t>000 1110900000 0000 120</t>
  </si>
  <si>
    <t>Плата за негативное воздействие на окружающую среду</t>
  </si>
  <si>
    <t>000 1120100001 0000 120</t>
  </si>
  <si>
    <t>Прочие доходы от оказания платных услуг (работ)</t>
  </si>
  <si>
    <t>Доходы от компенсации затрат государства</t>
  </si>
  <si>
    <t>000 1130200000 0000 130</t>
  </si>
  <si>
    <t>Доходы от продажи земельных участков, находящихся в государственной и муниципальной собственности</t>
  </si>
  <si>
    <t>000 1140600000 0000 430</t>
  </si>
  <si>
    <t>201500</t>
  </si>
  <si>
    <t>000 1000000000 0000 000</t>
  </si>
  <si>
    <t>НАЛОГИ НА ПРИБЫЛЬ, ДОХОДЫ</t>
  </si>
  <si>
    <t>000 1010000000 0000 000</t>
  </si>
  <si>
    <t>НАЛОГИ НА ТОВАРЫ (РАБОТЫ, УСЛУГИ), РЕАЛИЗУЕМЫЕ НА ТЕРРИТОРИИ РОССИЙСКОЙ ФЕДЕРАЦИИ</t>
  </si>
  <si>
    <t>000 1030000000 0000 000</t>
  </si>
  <si>
    <t>НАЛОГИ НА СОВОКУПНЫЙ ДОХОД</t>
  </si>
  <si>
    <t>000 1050000000 0000 000</t>
  </si>
  <si>
    <t>НАЛОГИ НА ИМУЩЕСТВО</t>
  </si>
  <si>
    <t>000 1060000000 0000 000</t>
  </si>
  <si>
    <t>ГОСУДАРСТВЕННАЯ ПОШЛИНА</t>
  </si>
  <si>
    <t>000 1080000000 0000 000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</si>
  <si>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</si>
  <si>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</si>
  <si>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ПЛАТЕЖИ ПРИ ПОЛЬЗОВАНИИ ПРИРОДНЫМИ РЕСУРСАМИ</t>
  </si>
  <si>
    <t>000 1120000000 0000 000</t>
  </si>
  <si>
    <t>000 1130000000 0000 000</t>
  </si>
  <si>
    <t>000 1130199000 0000 130</t>
  </si>
  <si>
    <t>ДОХОДЫ ОТ ПРОДАЖИ МАТЕРИАЛЬНЫХ И НЕМАТЕРИАЛЬНЫХ АКТИВОВ</t>
  </si>
  <si>
    <t>000 1140000000 0000 000</t>
  </si>
  <si>
    <t>ШТРАФЫ, САНКЦИИ, ВОЗМЕЩЕНИЕ УЩЕРБА</t>
  </si>
  <si>
    <t>000 1160000000 0000 000</t>
  </si>
  <si>
    <t>Доходы от уплаты акцизов на нефтепродукты</t>
  </si>
  <si>
    <t>к пояснительной записке</t>
  </si>
  <si>
    <t>НАЛОГОВЫЕ И НЕНАЛОГОВЫЕ ДОХОДЫ, ВСЕГО</t>
  </si>
  <si>
    <t>тыс. рублей</t>
  </si>
  <si>
    <t>Государственная пошлина по делам, рассматриваемым в судах общей юрисдикции, мировыми судьями</t>
  </si>
  <si>
    <t>000 1080300001 0000 110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</si>
  <si>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</si>
  <si>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</si>
  <si>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</si>
  <si>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административные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</si>
  <si>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</si>
  <si>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</si>
  <si>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000 1160300000 0000 140</t>
  </si>
  <si>
    <t>000 1160800001 0000 140</t>
  </si>
  <si>
    <t>000 1162500000 0000 140</t>
  </si>
  <si>
    <t>000 1162800001 0000 140</t>
  </si>
  <si>
    <t xml:space="preserve">000 1163000001 0000 140 </t>
  </si>
  <si>
    <t>000 1164300001 0000 140</t>
  </si>
  <si>
    <t>000 1169000000 0000 140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</si>
  <si>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</si>
  <si>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</si>
  <si>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УСЛУГ(РАБОТ) И КОМПЕНСАЦИИ ЗАТРАТ ГОСУДАРСТВА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</si>
  <si>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</si>
  <si>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2018 год</t>
  </si>
  <si>
    <t>2019 год</t>
  </si>
  <si>
    <t>2017 год</t>
  </si>
  <si>
    <t>Код БК</t>
  </si>
  <si>
    <t>Наименование доходных источников</t>
  </si>
  <si>
    <t>Объем поступлений налоговых и неналоговых доходов бюджета района, прогнозируемый               на 2017 год и плановый период 2018 и 2019 годов</t>
  </si>
  <si>
    <t xml:space="preserve">                                                                                                                                               Приложение</t>
  </si>
  <si>
    <t>Налоговые</t>
  </si>
  <si>
    <t>Неналоговые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</si>
</sst>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0" xfId="0" applyNumberFormat="1" applyFont="1" applyFill="1" applyAlignment="1">
      <alignment horizontal="left"/>
    </xf>
    <xf numFmtId="0" fontId="0" fillId="2" borderId="0" xfId="0" applyFill="1"/>
    <xf numFmtId="49" fontId="1" fillId="2" borderId="0" xfId="0" applyNumberFormat="1" applyFont="1" applyFill="1" applyAlignment="1">
      <alignment horizontal="left" wrapText="1"/>
    </xf>
    <xf numFmtId="49" fontId="0" fillId="2" borderId="0" xfId="0" applyNumberFormat="1" applyFill="1" applyAlignment="1">
      <alignment horizontal="left"/>
    </xf>
    <xf numFmtId="0" fontId="0" fillId="2" borderId="0" xfId="0" applyFill="1" applyAlignment="1">
      <alignment horizontal="right"/>
    </xf>
    <xf numFmtId="11" fontId="0" fillId="2" borderId="0" xfId="0" applyNumberFormat="1" applyFill="1" applyAlignment="1">
      <alignment horizontal="left" wrapText="1"/>
    </xf>
    <xf numFmtId="49" fontId="2" fillId="2" borderId="0" xfId="0" applyNumberFormat="1" applyFont="1" applyFill="1" applyAlignment="1">
      <alignment horizontal="left"/>
    </xf>
    <xf numFmtId="0" fontId="2" fillId="2" borderId="0" xfId="0" applyFont="1" applyFill="1"/>
    <xf numFmtId="11" fontId="2" fillId="2" borderId="0" xfId="0" applyNumberFormat="1" applyFont="1" applyFill="1" applyAlignment="1">
      <alignment horizontal="left" wrapText="1"/>
    </xf>
    <xf numFmtId="49" fontId="4" fillId="2" borderId="1" xfId="0" applyNumberFormat="1" applyFont="1" applyFill="1" applyBorder="1" applyAlignment="1">
      <alignment horizontal="left"/>
    </xf>
    <xf numFmtId="11" fontId="4" fillId="2" borderId="2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11" fontId="4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11" fontId="2" fillId="2" borderId="1" xfId="0" applyNumberFormat="1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/>
    </xf>
    <xf numFmtId="0" fontId="6" fillId="2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0" fillId="2" borderId="0" xfId="0" applyNumberFormat="1" applyFill="1" applyAlignment="1">
      <alignment horizontal="right"/>
    </xf>
    <xf numFmtId="11" fontId="0" fillId="2" borderId="0" xfId="0" applyNumberFormat="1" applyFill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2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11" fontId="3" fillId="2" borderId="0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view="pageBreakPreview" topLeftCell="B1" zoomScale="60" zoomScaleNormal="100" workbookViewId="0">
      <selection activeCell="D39" sqref="D39:D40"/>
    </sheetView>
  </sheetViews>
  <sheetFormatPr defaultRowHeight="15"/>
  <cols>
    <col min="1" max="1" width="7.5703125" style="4" hidden="1" customWidth="1"/>
    <col min="2" max="2" width="26.7109375" style="4" customWidth="1"/>
    <col min="3" max="3" width="63.42578125" style="6" customWidth="1"/>
    <col min="4" max="4" width="15.5703125" style="5" customWidth="1"/>
    <col min="5" max="5" width="15" style="2" customWidth="1"/>
    <col min="6" max="6" width="13" style="2" customWidth="1"/>
    <col min="7" max="16384" width="9.140625" style="2"/>
  </cols>
  <sheetData>
    <row r="1" spans="1:6" ht="15.75">
      <c r="B1" s="7"/>
      <c r="C1" s="25" t="s">
        <v>74</v>
      </c>
      <c r="D1" s="26"/>
      <c r="E1" s="26"/>
      <c r="F1" s="26"/>
    </row>
    <row r="2" spans="1:6" ht="15.75">
      <c r="B2" s="7"/>
      <c r="C2" s="27" t="s">
        <v>46</v>
      </c>
      <c r="D2" s="28"/>
      <c r="E2" s="29"/>
      <c r="F2" s="29"/>
    </row>
    <row r="3" spans="1:6" ht="55.5" customHeight="1">
      <c r="B3" s="30" t="s">
        <v>73</v>
      </c>
      <c r="C3" s="30"/>
      <c r="D3" s="30"/>
      <c r="E3" s="31"/>
      <c r="F3" s="31"/>
    </row>
    <row r="4" spans="1:6" ht="15.75">
      <c r="B4" s="7"/>
      <c r="C4" s="9"/>
      <c r="D4" s="20"/>
      <c r="E4" s="8"/>
      <c r="F4" s="20" t="s">
        <v>48</v>
      </c>
    </row>
    <row r="5" spans="1:6" ht="24.75" customHeight="1">
      <c r="A5" s="3" t="s">
        <v>0</v>
      </c>
      <c r="B5" s="22" t="s">
        <v>71</v>
      </c>
      <c r="C5" s="22" t="s">
        <v>72</v>
      </c>
      <c r="D5" s="22" t="s">
        <v>70</v>
      </c>
      <c r="E5" s="22" t="s">
        <v>68</v>
      </c>
      <c r="F5" s="22" t="s">
        <v>69</v>
      </c>
    </row>
    <row r="6" spans="1:6" ht="15.75">
      <c r="A6" s="1"/>
      <c r="B6" s="10" t="s">
        <v>24</v>
      </c>
      <c r="C6" s="11" t="s">
        <v>47</v>
      </c>
      <c r="D6" s="12">
        <f>SUM(D7+D9+D11+D16+D18+D20+D23+D25+D28+D30)</f>
        <v>102132.79999999999</v>
      </c>
      <c r="E6" s="12">
        <f>SUM(E7+E9+E11+E16+E18+E20+E23+E25+E28+E30)</f>
        <v>105846</v>
      </c>
      <c r="F6" s="12">
        <f t="shared" ref="F6" si="0">SUM(F7+F9+F11+F16+F18+F20+F23+F25+F28+F30)</f>
        <v>110281.90000000001</v>
      </c>
    </row>
    <row r="7" spans="1:6" ht="15.75">
      <c r="A7" s="1" t="s">
        <v>23</v>
      </c>
      <c r="B7" s="10" t="s">
        <v>26</v>
      </c>
      <c r="C7" s="13" t="s">
        <v>25</v>
      </c>
      <c r="D7" s="12">
        <f>SUM(D8)</f>
        <v>26252.5</v>
      </c>
      <c r="E7" s="12">
        <f t="shared" ref="E7:F7" si="1">SUM(E8)</f>
        <v>27086.2</v>
      </c>
      <c r="F7" s="12">
        <f t="shared" si="1"/>
        <v>28107.3</v>
      </c>
    </row>
    <row r="8" spans="1:6" ht="15.75">
      <c r="A8" s="1" t="s">
        <v>23</v>
      </c>
      <c r="B8" s="14" t="s">
        <v>2</v>
      </c>
      <c r="C8" s="15" t="s">
        <v>1</v>
      </c>
      <c r="D8" s="16">
        <v>26252.5</v>
      </c>
      <c r="E8" s="16">
        <v>27086.2</v>
      </c>
      <c r="F8" s="16">
        <v>28107.3</v>
      </c>
    </row>
    <row r="9" spans="1:6" ht="43.5">
      <c r="A9" s="1" t="s">
        <v>23</v>
      </c>
      <c r="B9" s="10" t="s">
        <v>28</v>
      </c>
      <c r="C9" s="13" t="s">
        <v>27</v>
      </c>
      <c r="D9" s="12">
        <f>SUM(D10)</f>
        <v>4789.1000000000004</v>
      </c>
      <c r="E9" s="12">
        <f t="shared" ref="E9:F9" si="2">SUM(E10)</f>
        <v>4631.3999999999996</v>
      </c>
      <c r="F9" s="12">
        <f t="shared" si="2"/>
        <v>5052</v>
      </c>
    </row>
    <row r="10" spans="1:6" ht="15.75">
      <c r="A10" s="1" t="s">
        <v>23</v>
      </c>
      <c r="B10" s="14" t="s">
        <v>3</v>
      </c>
      <c r="C10" s="21" t="s">
        <v>45</v>
      </c>
      <c r="D10" s="16">
        <v>4789.1000000000004</v>
      </c>
      <c r="E10" s="16">
        <v>4631.3999999999996</v>
      </c>
      <c r="F10" s="16">
        <v>5052</v>
      </c>
    </row>
    <row r="11" spans="1:6" ht="15.75">
      <c r="A11" s="1" t="s">
        <v>23</v>
      </c>
      <c r="B11" s="10" t="s">
        <v>30</v>
      </c>
      <c r="C11" s="13" t="s">
        <v>29</v>
      </c>
      <c r="D11" s="12">
        <f>SUM(D12:D15)</f>
        <v>30353.300000000003</v>
      </c>
      <c r="E11" s="12">
        <f t="shared" ref="E11:F11" si="3">SUM(E12:E15)</f>
        <v>31864.099999999995</v>
      </c>
      <c r="F11" s="12">
        <f t="shared" si="3"/>
        <v>33459.4</v>
      </c>
    </row>
    <row r="12" spans="1:6" ht="30">
      <c r="A12" s="1" t="s">
        <v>23</v>
      </c>
      <c r="B12" s="14" t="s">
        <v>5</v>
      </c>
      <c r="C12" s="15" t="s">
        <v>4</v>
      </c>
      <c r="D12" s="16">
        <v>19159.3</v>
      </c>
      <c r="E12" s="16">
        <v>19997.599999999999</v>
      </c>
      <c r="F12" s="16">
        <v>20944.3</v>
      </c>
    </row>
    <row r="13" spans="1:6" ht="30">
      <c r="A13" s="1" t="s">
        <v>23</v>
      </c>
      <c r="B13" s="14" t="s">
        <v>7</v>
      </c>
      <c r="C13" s="15" t="s">
        <v>6</v>
      </c>
      <c r="D13" s="16">
        <v>10282.6</v>
      </c>
      <c r="E13" s="16">
        <v>10920.1</v>
      </c>
      <c r="F13" s="16">
        <v>11531.7</v>
      </c>
    </row>
    <row r="14" spans="1:6" ht="15.75">
      <c r="A14" s="1" t="s">
        <v>23</v>
      </c>
      <c r="B14" s="14" t="s">
        <v>9</v>
      </c>
      <c r="C14" s="15" t="s">
        <v>8</v>
      </c>
      <c r="D14" s="16">
        <v>458.2</v>
      </c>
      <c r="E14" s="16">
        <v>467.8</v>
      </c>
      <c r="F14" s="16">
        <v>479</v>
      </c>
    </row>
    <row r="15" spans="1:6" ht="30">
      <c r="A15" s="1" t="s">
        <v>23</v>
      </c>
      <c r="B15" s="14" t="s">
        <v>11</v>
      </c>
      <c r="C15" s="15" t="s">
        <v>10</v>
      </c>
      <c r="D15" s="16">
        <v>453.2</v>
      </c>
      <c r="E15" s="16">
        <v>478.6</v>
      </c>
      <c r="F15" s="16">
        <v>504.4</v>
      </c>
    </row>
    <row r="16" spans="1:6" ht="15.75">
      <c r="A16" s="1" t="s">
        <v>23</v>
      </c>
      <c r="B16" s="10" t="s">
        <v>32</v>
      </c>
      <c r="C16" s="13" t="s">
        <v>31</v>
      </c>
      <c r="D16" s="12">
        <f>SUM(D17)</f>
        <v>4374</v>
      </c>
      <c r="E16" s="12">
        <f t="shared" ref="E16:F16" si="4">SUM(E17)</f>
        <v>4395.8999999999996</v>
      </c>
      <c r="F16" s="12">
        <f t="shared" si="4"/>
        <v>4435.3999999999996</v>
      </c>
    </row>
    <row r="17" spans="1:6" ht="15.75">
      <c r="A17" s="1" t="s">
        <v>23</v>
      </c>
      <c r="B17" s="14" t="s">
        <v>13</v>
      </c>
      <c r="C17" s="15" t="s">
        <v>12</v>
      </c>
      <c r="D17" s="16">
        <v>4374</v>
      </c>
      <c r="E17" s="16">
        <v>4395.8999999999996</v>
      </c>
      <c r="F17" s="16">
        <v>4435.3999999999996</v>
      </c>
    </row>
    <row r="18" spans="1:6" ht="15.75">
      <c r="A18" s="1" t="s">
        <v>23</v>
      </c>
      <c r="B18" s="10" t="s">
        <v>34</v>
      </c>
      <c r="C18" s="13" t="s">
        <v>33</v>
      </c>
      <c r="D18" s="12">
        <f>SUM(D19)</f>
        <v>1100</v>
      </c>
      <c r="E18" s="12">
        <f t="shared" ref="E18:F18" si="5">SUM(E19)</f>
        <v>1100</v>
      </c>
      <c r="F18" s="12">
        <f t="shared" si="5"/>
        <v>1100</v>
      </c>
    </row>
    <row r="19" spans="1:6" ht="30">
      <c r="A19" s="1"/>
      <c r="B19" s="17" t="s">
        <v>50</v>
      </c>
      <c r="C19" s="18" t="s">
        <v>49</v>
      </c>
      <c r="D19" s="19">
        <v>1100</v>
      </c>
      <c r="E19" s="19">
        <v>1100</v>
      </c>
      <c r="F19" s="19">
        <v>1100</v>
      </c>
    </row>
    <row r="20" spans="1:6" ht="43.5">
      <c r="A20" s="1" t="s">
        <v>23</v>
      </c>
      <c r="B20" s="10" t="s">
        <v>36</v>
      </c>
      <c r="C20" s="13" t="s">
        <v>35</v>
      </c>
      <c r="D20" s="12">
        <f>SUM(D21:D22)</f>
        <v>7075.3</v>
      </c>
      <c r="E20" s="12">
        <f t="shared" ref="E20:F20" si="6">SUM(E21:E22)</f>
        <v>7075.3</v>
      </c>
      <c r="F20" s="12">
        <f t="shared" si="6"/>
        <v>7075.3</v>
      </c>
    </row>
    <row r="21" spans="1:6" ht="74.25" customHeight="1">
      <c r="A21" s="1" t="s">
        <v>23</v>
      </c>
      <c r="B21" s="14" t="s">
        <v>14</v>
      </c>
      <c r="C21" s="15" t="s">
        <v>64</v>
      </c>
      <c r="D21" s="16">
        <v>7067.3</v>
      </c>
      <c r="E21" s="16">
        <v>7067.3</v>
      </c>
      <c r="F21" s="16">
        <v>7067.3</v>
      </c>
    </row>
    <row r="22" spans="1:6" ht="100.5" customHeight="1">
      <c r="A22" s="1" t="s">
        <v>23</v>
      </c>
      <c r="B22" s="14" t="s">
        <v>15</v>
      </c>
      <c r="C22" s="15" t="s">
        <v>65</v>
      </c>
      <c r="D22" s="16">
        <v>8</v>
      </c>
      <c r="E22" s="16">
        <v>8</v>
      </c>
      <c r="F22" s="16">
        <v>8</v>
      </c>
    </row>
    <row r="23" spans="1:6" ht="29.25">
      <c r="A23" s="1" t="s">
        <v>23</v>
      </c>
      <c r="B23" s="10" t="s">
        <v>38</v>
      </c>
      <c r="C23" s="13" t="s">
        <v>37</v>
      </c>
      <c r="D23" s="12">
        <f>SUM(D24)</f>
        <v>195.9</v>
      </c>
      <c r="E23" s="12">
        <f t="shared" ref="E23:F23" si="7">SUM(E24)</f>
        <v>211.5</v>
      </c>
      <c r="F23" s="12">
        <f t="shared" si="7"/>
        <v>228.5</v>
      </c>
    </row>
    <row r="24" spans="1:6" ht="15.75">
      <c r="A24" s="1" t="s">
        <v>23</v>
      </c>
      <c r="B24" s="14" t="s">
        <v>17</v>
      </c>
      <c r="C24" s="15" t="s">
        <v>16</v>
      </c>
      <c r="D24" s="16">
        <v>195.9</v>
      </c>
      <c r="E24" s="16">
        <v>211.5</v>
      </c>
      <c r="F24" s="16">
        <v>228.5</v>
      </c>
    </row>
    <row r="25" spans="1:6" ht="29.25">
      <c r="A25" s="1" t="s">
        <v>23</v>
      </c>
      <c r="B25" s="10" t="s">
        <v>39</v>
      </c>
      <c r="C25" s="13" t="s">
        <v>66</v>
      </c>
      <c r="D25" s="12">
        <f>SUM(D26:D27)</f>
        <v>27071.7</v>
      </c>
      <c r="E25" s="12">
        <f t="shared" ref="E25:F25" si="8">SUM(E26:E27)</f>
        <v>28560.600000000002</v>
      </c>
      <c r="F25" s="12">
        <f t="shared" si="8"/>
        <v>29903</v>
      </c>
    </row>
    <row r="26" spans="1:6" ht="15.75">
      <c r="A26" s="1" t="s">
        <v>23</v>
      </c>
      <c r="B26" s="14" t="s">
        <v>40</v>
      </c>
      <c r="C26" s="15" t="s">
        <v>18</v>
      </c>
      <c r="D26" s="16">
        <v>26571.3</v>
      </c>
      <c r="E26" s="16">
        <v>28032.7</v>
      </c>
      <c r="F26" s="16">
        <v>29350.3</v>
      </c>
    </row>
    <row r="27" spans="1:6" ht="15.75">
      <c r="A27" s="1" t="s">
        <v>23</v>
      </c>
      <c r="B27" s="14" t="s">
        <v>20</v>
      </c>
      <c r="C27" s="15" t="s">
        <v>19</v>
      </c>
      <c r="D27" s="16">
        <v>500.4</v>
      </c>
      <c r="E27" s="16">
        <v>527.9</v>
      </c>
      <c r="F27" s="16">
        <v>552.70000000000005</v>
      </c>
    </row>
    <row r="28" spans="1:6" ht="29.25">
      <c r="A28" s="1" t="s">
        <v>23</v>
      </c>
      <c r="B28" s="10" t="s">
        <v>42</v>
      </c>
      <c r="C28" s="13" t="s">
        <v>41</v>
      </c>
      <c r="D28" s="12">
        <f>SUM(D29)</f>
        <v>265</v>
      </c>
      <c r="E28" s="12">
        <f t="shared" ref="E28:F28" si="9">SUM(E29)</f>
        <v>265</v>
      </c>
      <c r="F28" s="12">
        <f t="shared" si="9"/>
        <v>265</v>
      </c>
    </row>
    <row r="29" spans="1:6" ht="30">
      <c r="A29" s="1" t="s">
        <v>23</v>
      </c>
      <c r="B29" s="14" t="s">
        <v>22</v>
      </c>
      <c r="C29" s="15" t="s">
        <v>21</v>
      </c>
      <c r="D29" s="16">
        <v>265</v>
      </c>
      <c r="E29" s="16">
        <v>265</v>
      </c>
      <c r="F29" s="16">
        <v>265</v>
      </c>
    </row>
    <row r="30" spans="1:6" ht="15.75">
      <c r="A30" s="1" t="s">
        <v>23</v>
      </c>
      <c r="B30" s="10" t="s">
        <v>44</v>
      </c>
      <c r="C30" s="13" t="s">
        <v>43</v>
      </c>
      <c r="D30" s="12">
        <f>SUM(D31:D37)</f>
        <v>656</v>
      </c>
      <c r="E30" s="12">
        <f>SUM(E31:E37)</f>
        <v>656</v>
      </c>
      <c r="F30" s="12">
        <f>SUM(F31:F37)</f>
        <v>656</v>
      </c>
    </row>
    <row r="31" spans="1:6" ht="30">
      <c r="B31" s="17" t="s">
        <v>57</v>
      </c>
      <c r="C31" s="18" t="s">
        <v>51</v>
      </c>
      <c r="D31" s="19">
        <v>6</v>
      </c>
      <c r="E31" s="19">
        <v>6</v>
      </c>
      <c r="F31" s="19">
        <v>6</v>
      </c>
    </row>
    <row r="32" spans="1:6" ht="60">
      <c r="B32" s="17" t="s">
        <v>58</v>
      </c>
      <c r="C32" s="18" t="s">
        <v>52</v>
      </c>
      <c r="D32" s="19">
        <v>35</v>
      </c>
      <c r="E32" s="19">
        <v>35</v>
      </c>
      <c r="F32" s="19">
        <v>35</v>
      </c>
    </row>
    <row r="33" spans="2:6" ht="105" customHeight="1">
      <c r="B33" s="17" t="s">
        <v>59</v>
      </c>
      <c r="C33" s="18" t="s">
        <v>67</v>
      </c>
      <c r="D33" s="19">
        <v>105</v>
      </c>
      <c r="E33" s="19">
        <v>105</v>
      </c>
      <c r="F33" s="19">
        <v>105</v>
      </c>
    </row>
    <row r="34" spans="2:6" ht="60">
      <c r="B34" s="17" t="s">
        <v>60</v>
      </c>
      <c r="C34" s="18" t="s">
        <v>53</v>
      </c>
      <c r="D34" s="19">
        <v>20</v>
      </c>
      <c r="E34" s="19">
        <v>20</v>
      </c>
      <c r="F34" s="19">
        <v>20</v>
      </c>
    </row>
    <row r="35" spans="2:6" ht="30">
      <c r="B35" s="17" t="s">
        <v>61</v>
      </c>
      <c r="C35" s="18" t="s">
        <v>54</v>
      </c>
      <c r="D35" s="19">
        <v>90</v>
      </c>
      <c r="E35" s="19">
        <v>90</v>
      </c>
      <c r="F35" s="19">
        <v>90</v>
      </c>
    </row>
    <row r="36" spans="2:6" ht="60">
      <c r="B36" s="17" t="s">
        <v>62</v>
      </c>
      <c r="C36" s="18" t="s">
        <v>55</v>
      </c>
      <c r="D36" s="19">
        <v>100</v>
      </c>
      <c r="E36" s="19">
        <v>100</v>
      </c>
      <c r="F36" s="19">
        <v>100</v>
      </c>
    </row>
    <row r="37" spans="2:6" ht="30">
      <c r="B37" s="17" t="s">
        <v>63</v>
      </c>
      <c r="C37" s="18" t="s">
        <v>56</v>
      </c>
      <c r="D37" s="19">
        <v>300</v>
      </c>
      <c r="E37" s="19">
        <v>300</v>
      </c>
      <c r="F37" s="19">
        <v>300</v>
      </c>
    </row>
    <row r="39" spans="2:6">
      <c r="C39" s="24" t="s">
        <v>75</v>
      </c>
      <c r="D39" s="23">
        <f>SUM(D7+D9+D11+D16+D18)</f>
        <v>66868.899999999994</v>
      </c>
      <c r="E39" s="23">
        <f>SUM(E7+E9+E11+E16+E18)</f>
        <v>69077.599999999991</v>
      </c>
      <c r="F39" s="23">
        <f>SUM(F7+F9+F11+F16+F18)</f>
        <v>72154.100000000006</v>
      </c>
    </row>
    <row r="40" spans="2:6">
      <c r="C40" s="24" t="s">
        <v>76</v>
      </c>
      <c r="D40" s="23">
        <f>SUM(D20+D23+D25+D28+D30)</f>
        <v>35263.9</v>
      </c>
      <c r="E40" s="23">
        <f>SUM(E20+E23+E25+E28+E30)</f>
        <v>36768.400000000001</v>
      </c>
      <c r="F40" s="23">
        <f>SUM(F20+F23+F25+F28+F30)</f>
        <v>38127.800000000003</v>
      </c>
    </row>
  </sheetData>
  <mergeCells count="3">
    <mergeCell ref="C1:F1"/>
    <mergeCell ref="C2:F2"/>
    <mergeCell ref="B3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2016-11-23T05:37:44Z</cp:lastPrinted>
  <dcterms:created xsi:type="dcterms:W3CDTF">2014-10-16T12:06:01Z</dcterms:created>
  <dcterms:modified xsi:type="dcterms:W3CDTF">2016-11-23T06:59:36Z</dcterms:modified>
</cp:coreProperties>
</file>