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80" windowHeight="101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Лист1!$A$109:$F$156</definedName>
    <definedName name="_xlnm.Print_Area" localSheetId="0">Лист1!$A$1:$F$158</definedName>
  </definedNames>
  <calcPr calcId="125725"/>
</workbook>
</file>

<file path=xl/calcChain.xml><?xml version="1.0" encoding="utf-8"?>
<calcChain xmlns="http://schemas.openxmlformats.org/spreadsheetml/2006/main">
  <c r="F90" i="1"/>
  <c r="F129" l="1"/>
  <c r="F136"/>
  <c r="F119"/>
  <c r="F121"/>
  <c r="F123"/>
  <c r="F125"/>
  <c r="F127"/>
  <c r="F37"/>
  <c r="H23"/>
  <c r="G23"/>
  <c r="F23"/>
  <c r="H145"/>
  <c r="G145"/>
  <c r="H134"/>
  <c r="G134"/>
  <c r="H117"/>
  <c r="G117"/>
  <c r="H115"/>
  <c r="G115"/>
  <c r="H113"/>
  <c r="G113"/>
  <c r="H111"/>
  <c r="G111"/>
  <c r="H94"/>
  <c r="H90" s="1"/>
  <c r="G94"/>
  <c r="G90" s="1"/>
  <c r="H88"/>
  <c r="G88"/>
  <c r="H86"/>
  <c r="G86"/>
  <c r="H84"/>
  <c r="G84"/>
  <c r="H80"/>
  <c r="G80"/>
  <c r="H37"/>
  <c r="G37"/>
  <c r="H32"/>
  <c r="G32"/>
  <c r="H27"/>
  <c r="G27"/>
  <c r="H25"/>
  <c r="G25"/>
  <c r="H20"/>
  <c r="G20"/>
  <c r="H16"/>
  <c r="H15" s="1"/>
  <c r="G16"/>
  <c r="G15" s="1"/>
  <c r="H22" l="1"/>
  <c r="G22"/>
  <c r="G136"/>
  <c r="G133" s="1"/>
  <c r="H136"/>
  <c r="H133" s="1"/>
  <c r="G79"/>
  <c r="H79"/>
  <c r="F94"/>
  <c r="F80"/>
  <c r="F84"/>
  <c r="F86"/>
  <c r="F88"/>
  <c r="F111"/>
  <c r="F113"/>
  <c r="F115"/>
  <c r="F117"/>
  <c r="F25"/>
  <c r="F27"/>
  <c r="F32"/>
  <c r="F16"/>
  <c r="F15" s="1"/>
  <c r="F134"/>
  <c r="F133" s="1"/>
  <c r="F145"/>
  <c r="F20"/>
  <c r="F79" l="1"/>
  <c r="H14"/>
  <c r="H156" s="1"/>
  <c r="G14"/>
  <c r="G156" s="1"/>
  <c r="F22"/>
  <c r="F14" l="1"/>
  <c r="F13" s="1"/>
  <c r="F156" s="1"/>
</calcChain>
</file>

<file path=xl/sharedStrings.xml><?xml version="1.0" encoding="utf-8"?>
<sst xmlns="http://schemas.openxmlformats.org/spreadsheetml/2006/main" count="706" uniqueCount="254">
  <si>
    <t>Субвенции бюджетам субъектов Российской Федерации и муниципальных образований</t>
  </si>
  <si>
    <t>2020301500</t>
  </si>
  <si>
    <t>Субвенции бюджетам на осуществление первичного воинского учета на территориях, где отсутствуют военные комиссариаты</t>
  </si>
  <si>
    <t>2020301505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</si>
  <si>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</si>
  <si>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2020302100</t>
  </si>
  <si>
    <t>Субвенции бюджетам муниципальных образований на ежемесячное денежное вознаграждение за классное руководство</t>
  </si>
  <si>
    <t>2020302105</t>
  </si>
  <si>
    <t>Субвенции бюджетам муниципальных районов на  ежемесячное денежное вознаграждение за классное руководство</t>
  </si>
  <si>
    <t>2020302200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</si>
  <si>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</si>
  <si>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2020302205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</si>
  <si>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</si>
  <si>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2020302400</t>
  </si>
  <si>
    <t>Субвенции местным бюджетам на выполнение передаваемых полномочий субъектов Российской Федерации</t>
  </si>
  <si>
    <t>2020302405</t>
  </si>
  <si>
    <t>4000</t>
  </si>
  <si>
    <t>2020302700</t>
  </si>
  <si>
    <t>2020302705</t>
  </si>
  <si>
    <t>2020302900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</si>
  <si>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</si>
  <si>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2020302905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</si>
  <si>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</si>
  <si>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2020304100</t>
  </si>
  <si>
    <t>Субвенции бюджетам муниципальных образований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</si>
  <si>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2020304105</t>
  </si>
  <si>
    <t>Субвенции бюджетам муниципальных районов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 - 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</si>
  <si>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2020304500</t>
  </si>
  <si>
    <t>2240</t>
  </si>
  <si>
    <t>Субсидии из областного бюджета на выделение земельных участков из земель сельскохозяйственного назначения в счет невостребованных земельных долей и (или) земельных долей, от права собственности на которые граждане отказались в 2012 году</t>
  </si>
  <si>
    <t>4200</t>
  </si>
  <si>
    <t>Субвенции местным бюджетам из областного бюджета на выполнение отдельных государственных полномочий по защите населения от болезней, общих для человека и животных, в части организации и содержания в соответствии с требованиями действующего ветеринарного законодательства Российской Федерации</t>
  </si>
  <si>
    <t>5600</t>
  </si>
  <si>
    <t>Прочие межбюджетные трансферты, передаваемые бюджетам муниципальных районов на единовременную выплату работникам муниципальных учреждений культурно-досугового типа в 2012 году.</t>
  </si>
  <si>
    <t xml:space="preserve">                                              к решению районной Думы</t>
  </si>
  <si>
    <t>Субвенции бюджетам муниципальных образований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</si>
  <si>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2020304505</t>
  </si>
  <si>
    <t>Субвенции  бюджетам муниципальных районов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2004-2010 годах на срок от 2 до 10 лет</t>
  </si>
  <si>
    <t>2020304600</t>
  </si>
  <si>
    <t>Субвенции бюджетам муниципальных образований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</si>
  <si>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2020304605</t>
  </si>
  <si>
    <t>Субвенции бюджетам муниципальных районов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</t>
  </si>
  <si>
    <t>ИТОГО</t>
  </si>
  <si>
    <t>3200</t>
  </si>
  <si>
    <t>3300</t>
  </si>
  <si>
    <t>3400</t>
  </si>
  <si>
    <t>3500</t>
  </si>
  <si>
    <t>3600</t>
  </si>
  <si>
    <t>3900</t>
  </si>
  <si>
    <t>3700</t>
  </si>
  <si>
    <t>3800</t>
  </si>
  <si>
    <t>937</t>
  </si>
  <si>
    <t xml:space="preserve">    Субсидии местным бюджетам из областного бюджета на оплату расходовпо коомунальным услугам учреждений бюджетной сферы в части расходов за природный газ </t>
  </si>
  <si>
    <t xml:space="preserve">    Субсидии на выравнивание бюджетной обеспеченности муниципальных образований по реализации ими их отдельных полномочий </t>
  </si>
  <si>
    <t>Субсидии бюджетам на реализацию областной целевой программы "Дети Кировской области" на 2009-2011 годы</t>
  </si>
  <si>
    <t xml:space="preserve">    Субсидии метным бюджетам из областного бюджета на содержание и  ремонт  автомобильных дорог общего пользования местного значения в 2010 году</t>
  </si>
  <si>
    <t>2210</t>
  </si>
  <si>
    <t>Субсидии из областного бюджета на реализацию мероприятий областной целевой программы «Развитие образования Кировской области» на 2011 год.</t>
  </si>
  <si>
    <t>2220</t>
  </si>
  <si>
    <t xml:space="preserve">    Субсидии местным бюджетам из областного бюджета на развитие газификации муниципальных образований области </t>
  </si>
  <si>
    <t xml:space="preserve">    Субсидия местным бюджетам из областного бюджета  на реализацию областной целевой программы "Социальное развитие села" 2004-2012 годы на строительство  объектов социальной и инженерной  ифраструктуры </t>
  </si>
  <si>
    <t xml:space="preserve">    Субвенция местным бюджетам из областного бюджетана реализацию государственного стандарта общего образования </t>
  </si>
  <si>
    <t xml:space="preserve">    Субвенция бюджетам муниципальных районов  на выполнение отдельных государственных полномочий по осуществлению деятельности  по опеке и попечительтву </t>
  </si>
  <si>
    <t xml:space="preserve">    Субвенции бюджетам на выполнение отдельных государственных полномочий по созданию и деятельности в муниципальных образованиях административных комиссий </t>
  </si>
  <si>
    <t xml:space="preserve">    Субвенции местным бюджетам из областного бюджета  на выполнение государственных полномочий Кировской области по расчету и предост дотаций поселений </t>
  </si>
  <si>
    <t xml:space="preserve">    Субвенции местным бюджетам из областного бюджета на выполнение отдельных государственных полномочий по хранению, комплектованию, учету и использованию документов Архивного фонда Российской Федерации и других архивных документов, относящихся к государственной собственности области и  находящихся на территориях муниципальных образований </t>
  </si>
  <si>
    <t>2020400000</t>
  </si>
  <si>
    <t>Иные межбюджетные трансферты</t>
  </si>
  <si>
    <t>2020499905</t>
  </si>
  <si>
    <t>Прочие межбюджетные трансферты передаваемые бюджетам муниципальных районов</t>
  </si>
  <si>
    <t xml:space="preserve">    Субсиди на выполнение отдельных государственных полномочий по выплате предусмотренным законом области отдельным категориям специалистов, работающих в муниципальных учреждениях и прживающих в сельских населенных пунктах, поселках городского типа области, частичной компенсации расходов за наем жилого помещения, теплоснабжение (при отсутствии централизованного теплоснабжения (при наличии печного отопления) - на приобретение и доставку твердого топлива в пределах норм, установленных для продожи населению) и электроснабжение в размере установленном законом области об областном бюджете на очередной финансовый год</t>
  </si>
  <si>
    <t>2020499900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</si>
  <si>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</si>
  <si>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</si>
  <si>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2020402500</t>
  </si>
  <si>
    <t xml:space="preserve">Межбюджетные трансферты, передаваемые бюджетам на комплектование книжных фондов библиотек муниципальных образований  и государственных библиотек городов Москвы и Санкт-Петербурга </t>
  </si>
  <si>
    <t>2020402505</t>
  </si>
  <si>
    <t xml:space="preserve">Межбюджетные трансферты, передаваемые бюджетам на комплектование книжных фондов библиотек муниципальных образований  </t>
  </si>
  <si>
    <t>2100</t>
  </si>
  <si>
    <t>Субсидии местным бюджетам из областного бюджета на ремонт памятников и обелисков воинам-землякам, погибшим в годы Великой Отечественной войны 1941-1945 годов</t>
  </si>
  <si>
    <t>2020199900</t>
  </si>
  <si>
    <t>Прочие дотации</t>
  </si>
  <si>
    <t>2020199905</t>
  </si>
  <si>
    <t>Прочие дотации бюджетам муниципальных районов</t>
  </si>
  <si>
    <t>ИЗМЕНЕНИЯ</t>
  </si>
  <si>
    <t>2020207700</t>
  </si>
  <si>
    <t>2020207705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</si>
  <si>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</si>
  <si>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2600</t>
  </si>
  <si>
    <t>Субсидии местным бюджетам из областного бюджета на оплату стоимости питания детей в оздоровительных учреждениях с дневным пребыванием детей</t>
  </si>
  <si>
    <t>2020205100</t>
  </si>
  <si>
    <t>Субсидии бюджетам на реализацию федеральных целевых программ</t>
  </si>
  <si>
    <t>2020205105</t>
  </si>
  <si>
    <t>Субсидии бюджетам муниципальных районов  на реализацию федеральных целевых программ</t>
  </si>
  <si>
    <t>2020208500</t>
  </si>
  <si>
    <t>2020208505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</si>
  <si>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</si>
  <si>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</si>
  <si>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2020300205</t>
  </si>
  <si>
    <t>2020300200</t>
  </si>
  <si>
    <t xml:space="preserve">Субвенции бюджетам на осуществление полномочий по подготовке проведения статистических переписей </t>
  </si>
  <si>
    <t xml:space="preserve">Субвенции бюджетам муниципальных районов  на осуществление полномочий по подготовке проведения статистических переписей </t>
  </si>
  <si>
    <t>2020300700</t>
  </si>
  <si>
    <t>Субвенции бюджетам муниципальных районов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</si>
  <si>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 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</si>
  <si>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 xml:space="preserve">    Субвенции бюджетам муниципальных районов на выполнение государственных полномочий области по поддержке сельскохозяйственного производства</t>
  </si>
  <si>
    <t>2020300705</t>
  </si>
  <si>
    <t>НАЛОГОВЫЕ И НЕНАЛОГОВЫЕ ДОХОДЫ</t>
  </si>
  <si>
    <t>5100</t>
  </si>
  <si>
    <t>5200</t>
  </si>
  <si>
    <t>2020100305</t>
  </si>
  <si>
    <t xml:space="preserve">Дотации бюджетам муниципальных районов на  поддержку мер по обеспечению  сбалансированности бюджетов </t>
  </si>
  <si>
    <t>2020100300</t>
  </si>
  <si>
    <t xml:space="preserve">Дотации бюджетам  на  поддержку мер по обеспечению  сбалансированности бюджетов </t>
  </si>
  <si>
    <t>2020208805</t>
  </si>
  <si>
    <t>0001</t>
  </si>
  <si>
    <t>Субсидии бюджетам муниципальных районов на обеспечение мероприятий по капитальному ремонту многоквартирных домов за счет средств, поступивших от государственной корпорации  Фонд содействия реформированию жилищно-коммунального хозяйства</t>
  </si>
  <si>
    <t>Субсидии бюджетам муниципальных районов на обеспечение мероприятий по капитальному ремонту многоквартирных домов  и по переселению граждан из аварийного жилищного фонда за счет средств, поступивших от государственной корпорации  Фонд содействия реформированию жилищно-коммунального хозяйства</t>
  </si>
  <si>
    <t>2020208800</t>
  </si>
  <si>
    <t>Субсидии бюджетам муниципальных образований на 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</si>
  <si>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2800</t>
  </si>
  <si>
    <t>Субсидии бюджетам муниципальных районов на проведение работ по межеванию и оформления соответствующих документов на земельные участки, находящиеся в пользовании образовательных учреждений</t>
  </si>
  <si>
    <t>2700</t>
  </si>
  <si>
    <t xml:space="preserve">Субсидии местным бюджетам из областного бюджета на оплату работ по оценке строений, помещений и сооружений, принадлежащих гражданам на праве собственности, в 2010 году </t>
  </si>
  <si>
    <t>2300</t>
  </si>
  <si>
    <t>5300</t>
  </si>
  <si>
    <t>Прочие межбюджетные трансферты, передаваемые бюджетам муниципальных районов на внедрение инновационного проекта "Библионяня" в рамках реализации областной целевой программы "Развитие культуры Кировской области" на 2010-2013 годы.</t>
  </si>
  <si>
    <t>2070000000</t>
  </si>
  <si>
    <t>180</t>
  </si>
  <si>
    <t>Прочие безвозмездные поступления</t>
  </si>
  <si>
    <t>2070500005</t>
  </si>
  <si>
    <t>Прочие безвозмездные поступления в бюджеты муниципальных районов</t>
  </si>
  <si>
    <t>5500</t>
  </si>
  <si>
    <t>5401</t>
  </si>
  <si>
    <t>5402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</si>
  <si>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улучшение жилищных условий граждан, проживающих в сельской местности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</si>
  <si>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на обеспечение жильем молодых семей и молодых специалистов на селе</t>
  </si>
  <si>
    <t>Прочие межбюджетные трансферты передаваемые бюджетам муниципальных районов на мероприятия федеральной целевой программы "Социальное развитие села до 2012 года" и областной целевой программе "Социальное развитие села" на 2010-2012 годы по фонду софинансирования на водопровод в с. Аджим</t>
  </si>
  <si>
    <t>1800</t>
  </si>
  <si>
    <t>Субсидии местным бюджетам из областного бюджета на реализацию областной целевой программы "Развитие системы подготовки выборных должностных лиц и муниципальных служащих органов местного самоуправления"</t>
  </si>
  <si>
    <t>4100</t>
  </si>
  <si>
    <t xml:space="preserve">Субвенции местным бюджетам из областного бюджета на выполнение отдельных государственных полномочий по организации и предоставления общедоступного и бесплатного дошкольного, начального общего, основного общего, среднего(полного) общего образования по основным общеобразовательным программам в специальных (коррекционных) общеобразовательных учреждениях для обучающихся, воспитанников с ограниченными возможностями здоровья, в учреждениях для детей сироти детей оставшихся без попечения родителей (законных представителей), участниками образовательного процесса в которых являются обучающиеся, воспитанники с ограниченными возможностями здоровья, не относящиеся к категории детей-сирот и детей, оставшихся без попечения родителей (законных представителей) </t>
  </si>
  <si>
    <t>______________</t>
  </si>
  <si>
    <t>1500</t>
  </si>
  <si>
    <t xml:space="preserve">    Субсидии местным бюджетам из областного бюджета на предоставление грантов Правительства Кировской области для реализации социально-значимых проектов (программ)</t>
  </si>
  <si>
    <t>2900</t>
  </si>
  <si>
    <t>Субсидии местным бюджетам из областного бюджета на софинансирование инвестиционных программ (проектов) развития инфраструктуры муниципальных образований Кировской области в 2011 году"</t>
  </si>
  <si>
    <t xml:space="preserve">Прочие межбюджетные трансферты передаваемые бюджетам </t>
  </si>
  <si>
    <t>Прочие межбюджетные трансферты передаваемые бюджетам муниципальных районов акцизы</t>
  </si>
  <si>
    <t>945</t>
  </si>
  <si>
    <t>Субсидии бюджетам на бюджетные инвестиции в объекты капитального строительства  государственной собственности субъектов Российской Федерации (объекты капитального строительсва собственности муниципальных образований)</t>
  </si>
  <si>
    <t>Прочие межбюджетные трансферты передаваемые бюджетам муниципальных районов Самообложение</t>
  </si>
  <si>
    <t>5400</t>
  </si>
  <si>
    <t xml:space="preserve"> Субсидии местным бюджетам из областного бюджета на разработку градостроительной документации в соответствии с Градостроительным кодексом Российской Федерации (областная целевая программа "Развитие жилищного строительства в Кировской области" на 2011 год)</t>
  </si>
  <si>
    <t>000</t>
  </si>
  <si>
    <t>1000000000</t>
  </si>
  <si>
    <t>0000</t>
  </si>
  <si>
    <t>936</t>
  </si>
  <si>
    <t>905</t>
  </si>
  <si>
    <t>2000000000</t>
  </si>
  <si>
    <t>БЕЗВОЗМЕЗДНЫЕ ПОСТУПЛЕНИЯ</t>
  </si>
  <si>
    <t>2020000000</t>
  </si>
  <si>
    <t>Безвозмездные поступления от других бюджетов бюджетной системы Российской Федерации</t>
  </si>
  <si>
    <t>2020100000</t>
  </si>
  <si>
    <t>Дотации бюджетам субъектов Российской Федерации и муниципальных образований</t>
  </si>
  <si>
    <t>2020100100</t>
  </si>
  <si>
    <t>Дотации на выравнивание бюджетной обеспеченности</t>
  </si>
  <si>
    <t>912</t>
  </si>
  <si>
    <t>151</t>
  </si>
  <si>
    <t>2020100105</t>
  </si>
  <si>
    <t>Дотации бюджетам муниципальных районов на выравнивание  бюджетной обеспеченности</t>
  </si>
  <si>
    <t>2020200000</t>
  </si>
  <si>
    <t>Субсидии бюджетам субъектов Российской Федерации и муниципальных образований (межбюджетные субсидии)</t>
  </si>
  <si>
    <t>2020299900</t>
  </si>
  <si>
    <t>Прочие субсидии</t>
  </si>
  <si>
    <t>2020299905</t>
  </si>
  <si>
    <t>1100</t>
  </si>
  <si>
    <t>1300</t>
  </si>
  <si>
    <t>2200</t>
  </si>
  <si>
    <t>1600</t>
  </si>
  <si>
    <t>1700</t>
  </si>
  <si>
    <t>1900</t>
  </si>
  <si>
    <t>2020300000</t>
  </si>
  <si>
    <t xml:space="preserve">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педагогическим работникам и иным специалистам муниципальных образовательных учреждений (за исключением совместителей), работающих и проживающих в сельских населенных пунктах бесплатной жилой площади с отоплением и бесплатного электроснабжения </t>
  </si>
  <si>
    <t>Прочие межбюджетные трансферты передаваемые бюджетам муниципальных районов за качество организации бюджетного процесса</t>
  </si>
  <si>
    <t>2810</t>
  </si>
  <si>
    <t>Субсидия на капитальный ремонт и ремонт автомобильных дорог общего пользования населенных пунктов (ОЦП "Развитие транспортной инфраструктуры Кировской области до 2015 года") в 2012 году</t>
  </si>
  <si>
    <t>2820</t>
  </si>
  <si>
    <t>Субсидия на капитальный ремонт дворовых территорий многоквартирных домов, проездов к дворовым территориям …..</t>
  </si>
  <si>
    <t>Субсидия на реализацию областной целевой программы «Комплексная программа модернизации и реформирования жилищно-коммунального хозяйства Кировской области» на 2012-2015 годы</t>
  </si>
  <si>
    <t>2020214500</t>
  </si>
  <si>
    <t>5800</t>
  </si>
  <si>
    <t>Субсидия местным бюджетам из областного бюджета на реализацию мероприятий ведомственной целевой программы "Молодежь Кировской области " на 2012 год</t>
  </si>
  <si>
    <t>5900</t>
  </si>
  <si>
    <r>
      <t xml:space="preserve">Прочие межбюджетные трансферты передаваемые бюджетам муниципальных районов </t>
    </r>
    <r>
      <rPr>
        <b/>
        <sz val="10"/>
        <rFont val="Arial Cyr"/>
        <charset val="204"/>
      </rPr>
      <t>ремонт школ</t>
    </r>
  </si>
  <si>
    <t>6000</t>
  </si>
  <si>
    <r>
      <t xml:space="preserve">Прочие межбюджетные трансферты передаваемые бюджетам муниципальных районов на мероприятия  областной целевой программы дорога </t>
    </r>
    <r>
      <rPr>
        <b/>
        <sz val="10"/>
        <rFont val="Arial Cyr"/>
        <charset val="204"/>
      </rPr>
      <t>тушка перескоки китяк</t>
    </r>
  </si>
  <si>
    <t>Субсидии из областного бюджета на реализацию мероприятий ведомственной целевой программы "государственная кадастровая оценка земель" на  2012 год</t>
  </si>
  <si>
    <t>1200</t>
  </si>
  <si>
    <t>Субсидии на создание системы предоствления первоочередных муниципальных услуг в электронном виде</t>
  </si>
  <si>
    <t>1400</t>
  </si>
  <si>
    <t>Субсидии на проведение инвентаризации и ранжирования объектов размещения бытовых отходов (свалок), не отвечающих требованиям законодательства (JWG "Развитие системы обращения с отходами производства и потребления на территории Кировской области" на 2012-2017 годы).</t>
  </si>
  <si>
    <t>Субсидии бюджетам на модернизацию региональных систем общего образования</t>
  </si>
  <si>
    <t>2020214505</t>
  </si>
  <si>
    <t>Субсидии бюджетам муниципальных районов на модернизацию региональных систем общего образования</t>
  </si>
  <si>
    <t>2830</t>
  </si>
  <si>
    <t>Субсидия на проектирование и строительство (реконструкцию)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 (областная целевая программа "Развитие транспортной инфраструктуры кировской области до 2015 года")</t>
  </si>
  <si>
    <t>2020200800</t>
  </si>
  <si>
    <t xml:space="preserve">0000 </t>
  </si>
  <si>
    <t>Субсидии бюджетам на обеспечение жильем молодых семей</t>
  </si>
  <si>
    <t>Субсидии бюджетам муниципальных районов на обеспечение жильем молодых семей</t>
  </si>
  <si>
    <t xml:space="preserve">Субвенции местным бюджетам из областного бюджета на выполнение отдельных государственных полномочий по созданию в муниципальных районах, городских округах комиссий по делам несовершеннолетних и защите их прав и осуществлению деятельности в сфере профилактики безнадзорности и правонарушений несовершеннолетних, включая административную юрисдикцию </t>
  </si>
  <si>
    <t>дополнительный нориатив</t>
  </si>
  <si>
    <t>НАЛОГОВЫЕ И НЕНАЛОГОВЫЕ ДОХОДЫ без доп норматива</t>
  </si>
  <si>
    <t>1001</t>
  </si>
  <si>
    <t>Субсидии местным бюджетам из областного бюджета на реализацию областной целевой программы "Поддержка и развитие малого и среднего предпринимательства в Кировской области" на 2010-2014 "</t>
  </si>
  <si>
    <t>1002</t>
  </si>
  <si>
    <t xml:space="preserve">Субсидия на повышение заработной платы педагогических работников муниципальных образовательных учреждений, реализующих основную общеобразовательную программу дошкольного образования и работников муниципальных учреждений культуры (основного персонала) в соответствии с Указом Предидента РФ от 7 мая 2012 года № 597 О мероприятиях по реализации социальной политики в 2013 году" </t>
  </si>
  <si>
    <t>Прочие межбюджетные трансферты передаваемые бюджетам муниципальных районов на модернизацию региональных систем общего образования (иные оборудования)</t>
  </si>
  <si>
    <t xml:space="preserve">Прочие межбюджетные трансферты на повышение квалификации, профессиональную переподготовку руководителей и учителей общеобразовательных учреждений в рамках реализации проекта по модернизации системы общего образования </t>
  </si>
  <si>
    <t>5001</t>
  </si>
  <si>
    <t>Сумма 
(тыс. рублей)</t>
  </si>
  <si>
    <t>Код бюджетной классификации</t>
  </si>
  <si>
    <t>Наименование дохода</t>
  </si>
  <si>
    <t>Прогнозируемые объёмы поступления доходов  бюджета муниципального образования Малмыжский муниципальный район Кировской области  на 2014 год по налоговым и неналоговым доходам общей суммой, по безвозмездным поступлениям по подстатьям классификации доходов бюджетов</t>
  </si>
  <si>
    <t xml:space="preserve">                                              Приложение № 5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</si>
  <si>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</si>
  <si>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</si>
  <si>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2020311900</t>
  </si>
  <si>
    <t>2020311905</t>
  </si>
  <si>
    <t xml:space="preserve">2 02 03098 00 </t>
  </si>
  <si>
    <t>Субвенции бюджетам муниципальных образований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</t>
  </si>
  <si>
    <t>2 02 03098 05</t>
  </si>
  <si>
    <t xml:space="preserve">2 02 03099 00 </t>
  </si>
  <si>
    <t>Субвенции бюджетам муниципальных образований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</si>
  <si>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>2 02 03099 05</t>
  </si>
  <si>
    <t>Субвенции бюджетам муниципальных районов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</t>
  </si>
  <si>
    <t xml:space="preserve">2 02 03107 00 </t>
  </si>
  <si>
    <t>Субвенции бюджетам муниципальных районов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</si>
  <si>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2 02 03107 05</t>
  </si>
  <si>
    <t xml:space="preserve">2 02 03108 00 </t>
  </si>
  <si>
    <t>Субвенции бюджетам муниципальных образований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</si>
  <si>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>2 02 03108 05</t>
  </si>
  <si>
    <t>Субвенции бюджетам муниципальных районов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 продукции животноводства</t>
  </si>
  <si>
    <t xml:space="preserve">2 02 03115 00 </t>
  </si>
  <si>
    <t>Субвенции бюджетам муниципальных образований на возмещение части процентной ставки по долгосрочным, среднесрочным и краткосрочным кредитам, взятым малыми формами хозяйствования</t>
  </si>
  <si>
    <t>2 02 03115 05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</si>
  <si>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</si>
  <si>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 xml:space="preserve">2 02 03999 00 </t>
  </si>
  <si>
    <t>Прочие субвенции</t>
  </si>
  <si>
    <t>2 02 03999 05</t>
  </si>
  <si>
    <t>0000 151</t>
  </si>
  <si>
    <t>Прочие субвенции бюджетам муниципальных районов</t>
  </si>
  <si>
    <t xml:space="preserve">                                               от 14.02.2014  № 4/27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</si>
</sst>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0" fontId="0" fillId="0" borderId="0"/>
    <xf numFmtId="0" fontId="10" fillId="0" borderId="0" applyNumberFormat="0" applyFill="0" applyBorder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3" fillId="0" borderId="0" applyNumberFormat="0" applyFill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0" applyNumberFormat="0" applyBorder="0" applyAlignment="0" applyProtection="0"/>
    <xf numFmtId="0" fontId="17" fillId="6" borderId="12" applyNumberFormat="0" applyAlignment="0" applyProtection="0"/>
    <xf numFmtId="0" fontId="18" fillId="7" borderId="13" applyNumberFormat="0" applyAlignment="0" applyProtection="0"/>
    <xf numFmtId="0" fontId="19" fillId="7" borderId="12" applyNumberFormat="0" applyAlignment="0" applyProtection="0"/>
    <xf numFmtId="0" fontId="20" fillId="0" borderId="14" applyNumberFormat="0" applyFill="0" applyAlignment="0" applyProtection="0"/>
    <xf numFmtId="0" fontId="21" fillId="8" borderId="15" applyNumberFormat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7" applyNumberFormat="0" applyFill="0" applyAlignment="0" applyProtection="0"/>
    <xf numFmtId="0" fontId="25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5" fillId="25" borderId="0" applyNumberFormat="0" applyBorder="0" applyAlignment="0" applyProtection="0"/>
    <xf numFmtId="0" fontId="25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5" fillId="29" borderId="0" applyNumberFormat="0" applyBorder="0" applyAlignment="0" applyProtection="0"/>
    <xf numFmtId="0" fontId="25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5" fillId="33" borderId="0" applyNumberFormat="0" applyBorder="0" applyAlignment="0" applyProtection="0"/>
    <xf numFmtId="0" fontId="1" fillId="0" borderId="0"/>
    <xf numFmtId="0" fontId="1" fillId="9" borderId="16" applyNumberFormat="0" applyFont="0" applyAlignment="0" applyProtection="0"/>
  </cellStyleXfs>
  <cellXfs count="90">
    <xf numFmtId="0" fontId="0" fillId="0" borderId="0" xfId="0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left" wrapText="1"/>
    </xf>
    <xf numFmtId="0" fontId="3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0" fontId="5" fillId="0" borderId="0" xfId="0" applyNumberFormat="1" applyFont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1" fontId="2" fillId="0" borderId="0" xfId="0" applyNumberFormat="1" applyFont="1" applyBorder="1" applyAlignment="1">
      <alignment horizontal="left" wrapText="1"/>
    </xf>
    <xf numFmtId="49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11" fontId="2" fillId="0" borderId="3" xfId="0" applyNumberFormat="1" applyFont="1" applyBorder="1" applyAlignment="1">
      <alignment horizontal="left" wrapText="1"/>
    </xf>
    <xf numFmtId="11" fontId="3" fillId="0" borderId="3" xfId="0" applyNumberFormat="1" applyFont="1" applyBorder="1" applyAlignment="1">
      <alignment horizontal="left" wrapText="1"/>
    </xf>
    <xf numFmtId="49" fontId="2" fillId="0" borderId="3" xfId="0" applyNumberFormat="1" applyFont="1" applyFill="1" applyBorder="1" applyAlignment="1">
      <alignment horizontal="left" wrapText="1"/>
    </xf>
    <xf numFmtId="49" fontId="3" fillId="0" borderId="4" xfId="0" applyNumberFormat="1" applyFont="1" applyBorder="1" applyAlignment="1">
      <alignment horizontal="left" wrapText="1"/>
    </xf>
    <xf numFmtId="49" fontId="3" fillId="0" borderId="5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0" fontId="2" fillId="0" borderId="2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0" fontId="3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/>
    </xf>
    <xf numFmtId="49" fontId="6" fillId="0" borderId="3" xfId="0" applyNumberFormat="1" applyFont="1" applyBorder="1" applyAlignment="1">
      <alignment horizontal="left" wrapText="1"/>
    </xf>
    <xf numFmtId="49" fontId="7" fillId="0" borderId="1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/>
    </xf>
    <xf numFmtId="49" fontId="7" fillId="0" borderId="2" xfId="0" applyNumberFormat="1" applyFont="1" applyBorder="1" applyAlignment="1">
      <alignment horizontal="left" wrapText="1"/>
    </xf>
    <xf numFmtId="0" fontId="7" fillId="0" borderId="2" xfId="0" applyNumberFormat="1" applyFont="1" applyBorder="1" applyAlignment="1">
      <alignment horizontal="left"/>
    </xf>
    <xf numFmtId="11" fontId="2" fillId="0" borderId="2" xfId="0" applyNumberFormat="1" applyFont="1" applyBorder="1" applyAlignment="1">
      <alignment horizontal="left" wrapText="1"/>
    </xf>
    <xf numFmtId="0" fontId="8" fillId="0" borderId="1" xfId="0" applyFont="1" applyBorder="1"/>
    <xf numFmtId="0" fontId="8" fillId="0" borderId="1" xfId="0" applyFont="1" applyFill="1" applyBorder="1"/>
    <xf numFmtId="0" fontId="9" fillId="0" borderId="1" xfId="0" applyFont="1" applyBorder="1"/>
    <xf numFmtId="0" fontId="8" fillId="0" borderId="6" xfId="0" applyFont="1" applyBorder="1"/>
    <xf numFmtId="0" fontId="9" fillId="0" borderId="2" xfId="0" applyFont="1" applyBorder="1"/>
    <xf numFmtId="164" fontId="9" fillId="0" borderId="1" xfId="0" applyNumberFormat="1" applyFont="1" applyBorder="1"/>
    <xf numFmtId="49" fontId="3" fillId="0" borderId="1" xfId="0" applyNumberFormat="1" applyFont="1" applyFill="1" applyBorder="1" applyAlignment="1">
      <alignment horizontal="left"/>
    </xf>
    <xf numFmtId="49" fontId="3" fillId="0" borderId="3" xfId="0" applyNumberFormat="1" applyFont="1" applyFill="1" applyBorder="1" applyAlignment="1">
      <alignment horizontal="left" wrapText="1"/>
    </xf>
    <xf numFmtId="0" fontId="9" fillId="0" borderId="1" xfId="0" applyFont="1" applyFill="1" applyBorder="1"/>
    <xf numFmtId="49" fontId="0" fillId="0" borderId="0" xfId="0" applyNumberFormat="1" applyAlignment="1">
      <alignment horizontal="center" wrapText="1"/>
    </xf>
    <xf numFmtId="11" fontId="0" fillId="0" borderId="3" xfId="0" applyNumberFormat="1" applyBorder="1" applyAlignment="1">
      <alignment horizontal="left" wrapText="1"/>
    </xf>
    <xf numFmtId="49" fontId="0" fillId="0" borderId="2" xfId="0" applyNumberFormat="1" applyBorder="1" applyAlignment="1">
      <alignment horizontal="left"/>
    </xf>
    <xf numFmtId="49" fontId="0" fillId="0" borderId="2" xfId="0" applyNumberFormat="1" applyBorder="1" applyAlignment="1">
      <alignment horizontal="left" wrapText="1"/>
    </xf>
    <xf numFmtId="49" fontId="0" fillId="0" borderId="1" xfId="0" applyNumberFormat="1" applyFill="1" applyBorder="1" applyAlignment="1">
      <alignment horizontal="left"/>
    </xf>
    <xf numFmtId="49" fontId="0" fillId="0" borderId="3" xfId="0" applyNumberFormat="1" applyFill="1" applyBorder="1" applyAlignment="1">
      <alignment horizontal="left" wrapText="1"/>
    </xf>
    <xf numFmtId="49" fontId="0" fillId="0" borderId="1" xfId="0" applyNumberFormat="1" applyBorder="1" applyAlignment="1">
      <alignment horizontal="left"/>
    </xf>
    <xf numFmtId="49" fontId="0" fillId="0" borderId="3" xfId="0" applyNumberFormat="1" applyBorder="1" applyAlignment="1">
      <alignment horizontal="left" wrapText="1"/>
    </xf>
    <xf numFmtId="49" fontId="0" fillId="2" borderId="3" xfId="0" applyNumberFormat="1" applyFont="1" applyFill="1" applyBorder="1" applyAlignment="1">
      <alignment horizontal="left" wrapText="1"/>
    </xf>
    <xf numFmtId="49" fontId="0" fillId="0" borderId="2" xfId="0" applyNumberFormat="1" applyFont="1" applyBorder="1" applyAlignment="1">
      <alignment horizontal="left"/>
    </xf>
    <xf numFmtId="11" fontId="0" fillId="0" borderId="2" xfId="0" applyNumberFormat="1" applyBorder="1" applyAlignment="1">
      <alignment horizontal="left" wrapText="1"/>
    </xf>
    <xf numFmtId="49" fontId="3" fillId="2" borderId="3" xfId="0" applyNumberFormat="1" applyFont="1" applyFill="1" applyBorder="1" applyAlignment="1">
      <alignment horizontal="left" wrapText="1"/>
    </xf>
    <xf numFmtId="11" fontId="0" fillId="0" borderId="3" xfId="0" applyNumberFormat="1" applyFill="1" applyBorder="1" applyAlignment="1">
      <alignment horizontal="left" wrapText="1"/>
    </xf>
    <xf numFmtId="0" fontId="9" fillId="34" borderId="1" xfId="0" applyFont="1" applyFill="1" applyBorder="1"/>
    <xf numFmtId="0" fontId="8" fillId="34" borderId="1" xfId="0" applyFont="1" applyFill="1" applyBorder="1"/>
    <xf numFmtId="49" fontId="0" fillId="0" borderId="1" xfId="0" applyNumberFormat="1" applyFont="1" applyBorder="1" applyAlignment="1">
      <alignment horizontal="left"/>
    </xf>
    <xf numFmtId="49" fontId="0" fillId="0" borderId="2" xfId="0" applyNumberFormat="1" applyFont="1" applyBorder="1" applyAlignment="1">
      <alignment horizontal="left" wrapText="1"/>
    </xf>
    <xf numFmtId="0" fontId="8" fillId="0" borderId="2" xfId="0" applyFont="1" applyBorder="1"/>
    <xf numFmtId="0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 wrapText="1"/>
    </xf>
    <xf numFmtId="165" fontId="27" fillId="2" borderId="1" xfId="0" applyNumberFormat="1" applyFont="1" applyFill="1" applyBorder="1" applyAlignment="1">
      <alignment horizontal="center" vertical="top" wrapText="1"/>
    </xf>
    <xf numFmtId="0" fontId="8" fillId="34" borderId="6" xfId="0" applyFont="1" applyFill="1" applyBorder="1"/>
    <xf numFmtId="0" fontId="9" fillId="2" borderId="1" xfId="0" applyFont="1" applyFill="1" applyBorder="1"/>
    <xf numFmtId="0" fontId="8" fillId="2" borderId="1" xfId="0" applyFont="1" applyFill="1" applyBorder="1"/>
    <xf numFmtId="0" fontId="8" fillId="0" borderId="18" xfId="0" applyFont="1" applyFill="1" applyBorder="1"/>
    <xf numFmtId="164" fontId="8" fillId="0" borderId="1" xfId="0" applyNumberFormat="1" applyFont="1" applyFill="1" applyBorder="1"/>
    <xf numFmtId="164" fontId="8" fillId="0" borderId="1" xfId="0" applyNumberFormat="1" applyFont="1" applyBorder="1"/>
    <xf numFmtId="164" fontId="9" fillId="0" borderId="1" xfId="0" applyNumberFormat="1" applyFont="1" applyFill="1" applyBorder="1"/>
    <xf numFmtId="14" fontId="0" fillId="0" borderId="0" xfId="0" applyNumberFormat="1"/>
    <xf numFmtId="0" fontId="9" fillId="0" borderId="18" xfId="0" applyFont="1" applyFill="1" applyBorder="1"/>
    <xf numFmtId="0" fontId="26" fillId="0" borderId="0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Alignment="1">
      <alignment vertical="top"/>
    </xf>
    <xf numFmtId="0" fontId="5" fillId="0" borderId="0" xfId="0" applyNumberFormat="1" applyFont="1" applyAlignment="1">
      <alignment horizontal="left" vertical="center" wrapText="1"/>
    </xf>
    <xf numFmtId="49" fontId="3" fillId="0" borderId="1" xfId="0" applyNumberFormat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5" fillId="0" borderId="0" xfId="0" applyNumberFormat="1" applyFont="1" applyAlignment="1">
      <alignment vertical="center" wrapText="1"/>
    </xf>
  </cellXfs>
  <cellStyles count="43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58"/>
  <sheetViews>
    <sheetView tabSelected="1" zoomScaleNormal="100" workbookViewId="0">
      <selection activeCell="A6" sqref="A6:F6"/>
    </sheetView>
  </sheetViews>
  <sheetFormatPr defaultRowHeight="12.75"/>
  <cols>
    <col min="1" max="1" width="4.85546875" style="1" customWidth="1"/>
    <col min="2" max="2" width="13" style="1" customWidth="1"/>
    <col min="3" max="3" width="5" style="1" customWidth="1"/>
    <col min="4" max="4" width="4.28515625" style="1" customWidth="1"/>
    <col min="5" max="5" width="67.7109375" style="3" customWidth="1"/>
    <col min="6" max="6" width="14.5703125" style="2" customWidth="1"/>
    <col min="7" max="7" width="15.7109375" hidden="1" customWidth="1"/>
    <col min="8" max="8" width="16" hidden="1" customWidth="1"/>
    <col min="9" max="9" width="10.140625" hidden="1" customWidth="1"/>
    <col min="10" max="10" width="9.140625" hidden="1" customWidth="1"/>
  </cols>
  <sheetData>
    <row r="1" spans="1:14" ht="17.25" customHeight="1">
      <c r="E1" s="79" t="s">
        <v>225</v>
      </c>
      <c r="F1" s="79"/>
    </row>
    <row r="2" spans="1:14" ht="21.75" customHeight="1">
      <c r="E2" s="79" t="s">
        <v>34</v>
      </c>
      <c r="F2" s="79"/>
    </row>
    <row r="3" spans="1:14" ht="15" customHeight="1">
      <c r="E3" s="89" t="s">
        <v>253</v>
      </c>
      <c r="F3" s="89"/>
    </row>
    <row r="4" spans="1:14" ht="13.5" customHeight="1">
      <c r="E4" s="10"/>
      <c r="F4" s="10"/>
    </row>
    <row r="5" spans="1:14" ht="15" hidden="1" customHeight="1">
      <c r="A5" s="85" t="s">
        <v>84</v>
      </c>
      <c r="B5" s="86"/>
      <c r="C5" s="86"/>
      <c r="D5" s="86"/>
      <c r="E5" s="86"/>
      <c r="F5" s="86"/>
    </row>
    <row r="6" spans="1:14" ht="76.5" customHeight="1">
      <c r="A6" s="85" t="s">
        <v>224</v>
      </c>
      <c r="B6" s="87"/>
      <c r="C6" s="87"/>
      <c r="D6" s="88"/>
      <c r="E6" s="88"/>
      <c r="F6" s="88"/>
      <c r="G6" s="76"/>
      <c r="H6" s="76"/>
      <c r="I6" s="77"/>
      <c r="J6" s="78"/>
      <c r="K6" s="78"/>
      <c r="L6" s="78"/>
      <c r="M6" s="78"/>
      <c r="N6" s="78"/>
    </row>
    <row r="7" spans="1:14" ht="25.5" customHeight="1">
      <c r="A7" s="11"/>
      <c r="B7" s="12"/>
      <c r="C7" s="12"/>
      <c r="D7" s="13"/>
      <c r="E7" s="13"/>
      <c r="F7" s="13"/>
    </row>
    <row r="8" spans="1:14" ht="44.25" customHeight="1">
      <c r="A8" s="82" t="s">
        <v>222</v>
      </c>
      <c r="B8" s="83"/>
      <c r="C8" s="83"/>
      <c r="D8" s="84"/>
      <c r="E8" s="7" t="s">
        <v>223</v>
      </c>
      <c r="F8" s="66" t="s">
        <v>221</v>
      </c>
      <c r="G8" s="66">
        <v>2015</v>
      </c>
      <c r="H8" s="66">
        <v>2016</v>
      </c>
      <c r="I8" s="74">
        <v>41684</v>
      </c>
    </row>
    <row r="9" spans="1:14" ht="16.5" customHeight="1">
      <c r="A9" s="26" t="s">
        <v>154</v>
      </c>
      <c r="B9" s="26" t="s">
        <v>155</v>
      </c>
      <c r="C9" s="26" t="s">
        <v>156</v>
      </c>
      <c r="D9" s="26" t="s">
        <v>154</v>
      </c>
      <c r="E9" s="15" t="s">
        <v>107</v>
      </c>
      <c r="F9" s="4">
        <v>146708.5</v>
      </c>
      <c r="G9" s="4">
        <v>83594.399999999994</v>
      </c>
      <c r="H9" s="4">
        <v>90960.1</v>
      </c>
    </row>
    <row r="10" spans="1:14" ht="16.5" hidden="1" customHeight="1">
      <c r="A10" s="26"/>
      <c r="B10" s="26"/>
      <c r="C10" s="26"/>
      <c r="D10" s="26"/>
      <c r="E10" s="15"/>
      <c r="F10" s="4">
        <v>350</v>
      </c>
      <c r="G10" s="4"/>
      <c r="H10" s="4"/>
    </row>
    <row r="11" spans="1:14" ht="17.25" hidden="1" customHeight="1">
      <c r="A11" s="26"/>
      <c r="B11" s="26"/>
      <c r="C11" s="26"/>
      <c r="D11" s="26"/>
      <c r="E11" s="15" t="s">
        <v>213</v>
      </c>
      <c r="F11" s="4">
        <v>70256.399999999994</v>
      </c>
      <c r="G11" s="4">
        <v>75044</v>
      </c>
      <c r="H11" s="4">
        <v>82066.2</v>
      </c>
    </row>
    <row r="12" spans="1:14" ht="39.75" hidden="1" customHeight="1">
      <c r="A12" s="26"/>
      <c r="B12" s="26"/>
      <c r="C12" s="26"/>
      <c r="D12" s="26"/>
      <c r="E12" s="15" t="s">
        <v>212</v>
      </c>
      <c r="F12" s="4">
        <v>63293.8</v>
      </c>
      <c r="G12" s="4">
        <v>69252.899999999994</v>
      </c>
      <c r="H12" s="4">
        <v>0</v>
      </c>
    </row>
    <row r="13" spans="1:14" ht="23.25" customHeight="1">
      <c r="A13" s="26" t="s">
        <v>154</v>
      </c>
      <c r="B13" s="26" t="s">
        <v>159</v>
      </c>
      <c r="C13" s="26" t="s">
        <v>156</v>
      </c>
      <c r="D13" s="26" t="s">
        <v>154</v>
      </c>
      <c r="E13" s="15" t="s">
        <v>160</v>
      </c>
      <c r="F13" s="41">
        <f>SUM(F14+F153)</f>
        <v>282323.27999999997</v>
      </c>
      <c r="G13" s="38">
        <v>391009.9</v>
      </c>
      <c r="H13" s="38">
        <v>398592.7</v>
      </c>
    </row>
    <row r="14" spans="1:14" ht="29.25" customHeight="1">
      <c r="A14" s="26" t="s">
        <v>154</v>
      </c>
      <c r="B14" s="26" t="s">
        <v>161</v>
      </c>
      <c r="C14" s="26" t="s">
        <v>156</v>
      </c>
      <c r="D14" s="26" t="s">
        <v>154</v>
      </c>
      <c r="E14" s="15" t="s">
        <v>162</v>
      </c>
      <c r="F14" s="41">
        <f>SUM(F15+F22+F79+F133)</f>
        <v>282323.27999999997</v>
      </c>
      <c r="G14" s="38" t="e">
        <f>SUM(G15+G22+G79+G133)</f>
        <v>#REF!</v>
      </c>
      <c r="H14" s="38" t="e">
        <f>SUM(H15+H22+H79+H133)</f>
        <v>#REF!</v>
      </c>
    </row>
    <row r="15" spans="1:14" ht="33.75" hidden="1" customHeight="1">
      <c r="A15" s="26" t="s">
        <v>154</v>
      </c>
      <c r="B15" s="26" t="s">
        <v>163</v>
      </c>
      <c r="C15" s="26" t="s">
        <v>156</v>
      </c>
      <c r="D15" s="26" t="s">
        <v>168</v>
      </c>
      <c r="E15" s="15" t="s">
        <v>164</v>
      </c>
      <c r="F15" s="41">
        <f>SUM(F16)</f>
        <v>0</v>
      </c>
      <c r="G15" s="38">
        <f t="shared" ref="G15:H16" si="0">SUM(G16)</f>
        <v>56786</v>
      </c>
      <c r="H15" s="38">
        <f t="shared" si="0"/>
        <v>57020</v>
      </c>
    </row>
    <row r="16" spans="1:14" ht="18.75" hidden="1" customHeight="1">
      <c r="A16" s="26" t="s">
        <v>154</v>
      </c>
      <c r="B16" s="26" t="s">
        <v>165</v>
      </c>
      <c r="C16" s="26" t="s">
        <v>156</v>
      </c>
      <c r="D16" s="26" t="s">
        <v>168</v>
      </c>
      <c r="E16" s="15" t="s">
        <v>166</v>
      </c>
      <c r="F16" s="41">
        <f>SUM(F17)</f>
        <v>0</v>
      </c>
      <c r="G16" s="38">
        <f t="shared" si="0"/>
        <v>56786</v>
      </c>
      <c r="H16" s="38">
        <f t="shared" si="0"/>
        <v>57020</v>
      </c>
    </row>
    <row r="17" spans="1:8" ht="25.5" hidden="1" customHeight="1">
      <c r="A17" s="5" t="s">
        <v>167</v>
      </c>
      <c r="B17" s="5" t="s">
        <v>169</v>
      </c>
      <c r="C17" s="5" t="s">
        <v>156</v>
      </c>
      <c r="D17" s="5" t="s">
        <v>168</v>
      </c>
      <c r="E17" s="22" t="s">
        <v>170</v>
      </c>
      <c r="F17" s="71"/>
      <c r="G17" s="37">
        <v>56786</v>
      </c>
      <c r="H17" s="37">
        <v>57020</v>
      </c>
    </row>
    <row r="18" spans="1:8" ht="18" hidden="1" customHeight="1">
      <c r="A18" s="26" t="s">
        <v>154</v>
      </c>
      <c r="B18" s="26" t="s">
        <v>112</v>
      </c>
      <c r="C18" s="26" t="s">
        <v>156</v>
      </c>
      <c r="D18" s="26" t="s">
        <v>168</v>
      </c>
      <c r="E18" s="15" t="s">
        <v>113</v>
      </c>
      <c r="F18" s="41"/>
      <c r="G18" s="38"/>
      <c r="H18" s="38"/>
    </row>
    <row r="19" spans="1:8" ht="16.5" hidden="1" customHeight="1">
      <c r="A19" s="5" t="s">
        <v>167</v>
      </c>
      <c r="B19" s="5" t="s">
        <v>110</v>
      </c>
      <c r="C19" s="5" t="s">
        <v>156</v>
      </c>
      <c r="D19" s="5" t="s">
        <v>168</v>
      </c>
      <c r="E19" s="16" t="s">
        <v>111</v>
      </c>
      <c r="F19" s="72"/>
      <c r="G19" s="36"/>
      <c r="H19" s="36"/>
    </row>
    <row r="20" spans="1:8" ht="20.25" hidden="1" customHeight="1">
      <c r="A20" s="26" t="s">
        <v>154</v>
      </c>
      <c r="B20" s="26" t="s">
        <v>80</v>
      </c>
      <c r="C20" s="26" t="s">
        <v>156</v>
      </c>
      <c r="D20" s="26" t="s">
        <v>168</v>
      </c>
      <c r="E20" s="15" t="s">
        <v>81</v>
      </c>
      <c r="F20" s="72">
        <f>SUM(F21)</f>
        <v>0</v>
      </c>
      <c r="G20" s="36">
        <f t="shared" ref="G20:H20" si="1">SUM(G21)</f>
        <v>0</v>
      </c>
      <c r="H20" s="36">
        <f t="shared" si="1"/>
        <v>0</v>
      </c>
    </row>
    <row r="21" spans="1:8" ht="18.75" hidden="1" customHeight="1">
      <c r="A21" s="5" t="s">
        <v>167</v>
      </c>
      <c r="B21" s="5" t="s">
        <v>82</v>
      </c>
      <c r="C21" s="5" t="s">
        <v>156</v>
      </c>
      <c r="D21" s="5" t="s">
        <v>168</v>
      </c>
      <c r="E21" s="16" t="s">
        <v>83</v>
      </c>
      <c r="F21" s="72"/>
      <c r="G21" s="36"/>
      <c r="H21" s="36"/>
    </row>
    <row r="22" spans="1:8" ht="28.5" customHeight="1">
      <c r="A22" s="42" t="s">
        <v>154</v>
      </c>
      <c r="B22" s="42" t="s">
        <v>171</v>
      </c>
      <c r="C22" s="42" t="s">
        <v>156</v>
      </c>
      <c r="D22" s="42" t="s">
        <v>168</v>
      </c>
      <c r="E22" s="43" t="s">
        <v>172</v>
      </c>
      <c r="F22" s="73">
        <f>SUM(F23+F25+F32+F37)</f>
        <v>52587.38</v>
      </c>
      <c r="G22" s="44">
        <f t="shared" ref="G22:H22" si="2">SUM(G25+G27+G32+G37)</f>
        <v>90952.4</v>
      </c>
      <c r="H22" s="44">
        <f t="shared" si="2"/>
        <v>95361.2</v>
      </c>
    </row>
    <row r="23" spans="1:8" ht="28.5" customHeight="1">
      <c r="A23" s="42" t="s">
        <v>154</v>
      </c>
      <c r="B23" s="42" t="s">
        <v>207</v>
      </c>
      <c r="C23" s="42" t="s">
        <v>208</v>
      </c>
      <c r="D23" s="42" t="s">
        <v>168</v>
      </c>
      <c r="E23" s="43" t="s">
        <v>209</v>
      </c>
      <c r="F23" s="73">
        <f>SUM(F24)</f>
        <v>158.21700000000001</v>
      </c>
      <c r="G23" s="44">
        <f t="shared" ref="G23:H23" si="3">SUM(G24)</f>
        <v>0</v>
      </c>
      <c r="H23" s="44">
        <f t="shared" si="3"/>
        <v>0</v>
      </c>
    </row>
    <row r="24" spans="1:8" ht="27.75" customHeight="1">
      <c r="A24" s="42" t="s">
        <v>157</v>
      </c>
      <c r="B24" s="42" t="s">
        <v>207</v>
      </c>
      <c r="C24" s="42" t="s">
        <v>156</v>
      </c>
      <c r="D24" s="42" t="s">
        <v>168</v>
      </c>
      <c r="E24" s="50" t="s">
        <v>210</v>
      </c>
      <c r="F24" s="71">
        <v>158.21700000000001</v>
      </c>
      <c r="G24" s="58">
        <v>0</v>
      </c>
      <c r="H24" s="58">
        <v>0</v>
      </c>
    </row>
    <row r="25" spans="1:8" ht="25.5" customHeight="1">
      <c r="A25" s="42" t="s">
        <v>154</v>
      </c>
      <c r="B25" s="42" t="s">
        <v>90</v>
      </c>
      <c r="C25" s="42" t="s">
        <v>156</v>
      </c>
      <c r="D25" s="42" t="s">
        <v>168</v>
      </c>
      <c r="E25" s="43" t="s">
        <v>91</v>
      </c>
      <c r="F25" s="73">
        <f>SUM(F26)</f>
        <v>309.76299999999998</v>
      </c>
      <c r="G25" s="37">
        <f t="shared" ref="G25:H25" si="4">SUM(G26)</f>
        <v>0</v>
      </c>
      <c r="H25" s="37">
        <f t="shared" si="4"/>
        <v>0</v>
      </c>
    </row>
    <row r="26" spans="1:8" ht="25.5" customHeight="1">
      <c r="A26" s="27" t="s">
        <v>157</v>
      </c>
      <c r="B26" s="27" t="s">
        <v>92</v>
      </c>
      <c r="C26" s="27" t="s">
        <v>156</v>
      </c>
      <c r="D26" s="27" t="s">
        <v>168</v>
      </c>
      <c r="E26" s="19" t="s">
        <v>93</v>
      </c>
      <c r="F26" s="71">
        <v>309.76299999999998</v>
      </c>
      <c r="G26" s="59"/>
      <c r="H26" s="59"/>
    </row>
    <row r="27" spans="1:8" ht="51" hidden="1" customHeight="1">
      <c r="A27" s="42" t="s">
        <v>154</v>
      </c>
      <c r="B27" s="42" t="s">
        <v>85</v>
      </c>
      <c r="C27" s="42" t="s">
        <v>156</v>
      </c>
      <c r="D27" s="42" t="s">
        <v>168</v>
      </c>
      <c r="E27" s="43" t="s">
        <v>150</v>
      </c>
      <c r="F27" s="37">
        <f>SUM(F28)</f>
        <v>0</v>
      </c>
      <c r="G27" s="37">
        <f t="shared" ref="G27:H27" si="5">SUM(G28)</f>
        <v>0</v>
      </c>
      <c r="H27" s="37">
        <f t="shared" si="5"/>
        <v>0</v>
      </c>
    </row>
    <row r="28" spans="1:8" ht="40.5" hidden="1" customHeight="1">
      <c r="A28" s="29" t="s">
        <v>157</v>
      </c>
      <c r="B28" s="29" t="s">
        <v>86</v>
      </c>
      <c r="C28" s="29" t="s">
        <v>156</v>
      </c>
      <c r="D28" s="29" t="s">
        <v>168</v>
      </c>
      <c r="E28" s="30" t="s">
        <v>87</v>
      </c>
      <c r="F28" s="36"/>
      <c r="G28" s="36"/>
      <c r="H28" s="36"/>
    </row>
    <row r="29" spans="1:8" ht="76.5" hidden="1" customHeight="1">
      <c r="A29" s="26" t="s">
        <v>157</v>
      </c>
      <c r="B29" s="26" t="s">
        <v>118</v>
      </c>
      <c r="C29" s="26" t="s">
        <v>156</v>
      </c>
      <c r="D29" s="26" t="s">
        <v>168</v>
      </c>
      <c r="E29" s="18" t="s">
        <v>119</v>
      </c>
      <c r="F29" s="38"/>
      <c r="G29" s="38"/>
      <c r="H29" s="38"/>
    </row>
    <row r="30" spans="1:8" ht="63.75" hidden="1" customHeight="1">
      <c r="A30" s="26" t="s">
        <v>157</v>
      </c>
      <c r="B30" s="26" t="s">
        <v>114</v>
      </c>
      <c r="C30" s="26" t="s">
        <v>156</v>
      </c>
      <c r="D30" s="26" t="s">
        <v>168</v>
      </c>
      <c r="E30" s="18" t="s">
        <v>117</v>
      </c>
      <c r="F30" s="38"/>
      <c r="G30" s="38"/>
      <c r="H30" s="38"/>
    </row>
    <row r="31" spans="1:8" ht="51" hidden="1" customHeight="1">
      <c r="A31" s="5" t="s">
        <v>157</v>
      </c>
      <c r="B31" s="5" t="s">
        <v>114</v>
      </c>
      <c r="C31" s="5" t="s">
        <v>115</v>
      </c>
      <c r="D31" s="5" t="s">
        <v>168</v>
      </c>
      <c r="E31" s="16" t="s">
        <v>116</v>
      </c>
      <c r="F31" s="36"/>
      <c r="G31" s="36"/>
      <c r="H31" s="36"/>
    </row>
    <row r="32" spans="1:8" ht="37.5" hidden="1" customHeight="1">
      <c r="A32" s="26" t="s">
        <v>154</v>
      </c>
      <c r="B32" s="26" t="s">
        <v>94</v>
      </c>
      <c r="C32" s="26" t="s">
        <v>156</v>
      </c>
      <c r="D32" s="26" t="s">
        <v>168</v>
      </c>
      <c r="E32" s="15" t="s">
        <v>96</v>
      </c>
      <c r="F32" s="38">
        <f>SUM(F33)</f>
        <v>0</v>
      </c>
      <c r="G32" s="38">
        <f t="shared" ref="G32:H32" si="6">SUM(G33)</f>
        <v>0</v>
      </c>
      <c r="H32" s="38">
        <f t="shared" si="6"/>
        <v>0</v>
      </c>
    </row>
    <row r="33" spans="1:10" ht="38.25" hidden="1">
      <c r="A33" s="5" t="s">
        <v>157</v>
      </c>
      <c r="B33" s="5" t="s">
        <v>95</v>
      </c>
      <c r="C33" s="5" t="s">
        <v>156</v>
      </c>
      <c r="D33" s="5" t="s">
        <v>168</v>
      </c>
      <c r="E33" s="16" t="s">
        <v>97</v>
      </c>
      <c r="F33" s="36"/>
      <c r="G33" s="36"/>
      <c r="H33" s="36"/>
    </row>
    <row r="34" spans="1:10" ht="27" hidden="1" customHeight="1">
      <c r="A34" s="26" t="s">
        <v>154</v>
      </c>
      <c r="B34" s="26" t="s">
        <v>190</v>
      </c>
      <c r="C34" s="26" t="s">
        <v>156</v>
      </c>
      <c r="D34" s="51" t="s">
        <v>168</v>
      </c>
      <c r="E34" s="56" t="s">
        <v>202</v>
      </c>
      <c r="F34" s="36"/>
      <c r="G34" s="36"/>
      <c r="H34" s="36"/>
    </row>
    <row r="35" spans="1:10" ht="27" hidden="1" customHeight="1">
      <c r="A35" s="51" t="s">
        <v>154</v>
      </c>
      <c r="B35" s="51" t="s">
        <v>203</v>
      </c>
      <c r="C35" s="51" t="s">
        <v>156</v>
      </c>
      <c r="D35" s="51" t="s">
        <v>168</v>
      </c>
      <c r="E35" s="53" t="s">
        <v>204</v>
      </c>
      <c r="F35" s="36"/>
      <c r="G35" s="36"/>
      <c r="H35" s="36"/>
    </row>
    <row r="36" spans="1:10" ht="33" hidden="1" customHeight="1">
      <c r="A36" s="51" t="s">
        <v>158</v>
      </c>
      <c r="B36" s="51" t="s">
        <v>203</v>
      </c>
      <c r="C36" s="51" t="s">
        <v>156</v>
      </c>
      <c r="D36" s="51" t="s">
        <v>168</v>
      </c>
      <c r="E36" s="53" t="s">
        <v>204</v>
      </c>
      <c r="F36" s="36"/>
      <c r="G36" s="36"/>
      <c r="H36" s="36"/>
    </row>
    <row r="37" spans="1:10" ht="16.5" customHeight="1">
      <c r="A37" s="26" t="s">
        <v>154</v>
      </c>
      <c r="B37" s="26" t="s">
        <v>173</v>
      </c>
      <c r="C37" s="26" t="s">
        <v>156</v>
      </c>
      <c r="D37" s="26" t="s">
        <v>168</v>
      </c>
      <c r="E37" s="15" t="s">
        <v>174</v>
      </c>
      <c r="F37" s="38">
        <f>SUM(F38+F47+F53+F72+F77)</f>
        <v>52119.399999999994</v>
      </c>
      <c r="G37" s="36">
        <f t="shared" ref="G37:H37" si="7">SUM(G38+G47+G53+G72)</f>
        <v>90952.4</v>
      </c>
      <c r="H37" s="36">
        <f t="shared" si="7"/>
        <v>95361.2</v>
      </c>
    </row>
    <row r="38" spans="1:10" ht="24" customHeight="1">
      <c r="A38" s="5" t="s">
        <v>158</v>
      </c>
      <c r="B38" s="5" t="s">
        <v>175</v>
      </c>
      <c r="C38" s="5" t="s">
        <v>156</v>
      </c>
      <c r="D38" s="5" t="s">
        <v>168</v>
      </c>
      <c r="E38" s="16" t="s">
        <v>174</v>
      </c>
      <c r="F38" s="36">
        <v>22870.3</v>
      </c>
      <c r="G38" s="36">
        <v>23508.799999999999</v>
      </c>
      <c r="H38" s="36">
        <v>23648</v>
      </c>
      <c r="I38" s="70">
        <v>-103</v>
      </c>
      <c r="J38" s="70"/>
    </row>
    <row r="39" spans="1:10" ht="19.5" hidden="1" customHeight="1">
      <c r="A39" s="51" t="s">
        <v>158</v>
      </c>
      <c r="B39" s="51" t="s">
        <v>175</v>
      </c>
      <c r="C39" s="51" t="s">
        <v>216</v>
      </c>
      <c r="D39" s="51" t="s">
        <v>168</v>
      </c>
      <c r="E39" s="46" t="s">
        <v>217</v>
      </c>
      <c r="F39" s="36">
        <v>2912.3</v>
      </c>
      <c r="G39" s="36">
        <v>5017.3</v>
      </c>
      <c r="H39" s="36">
        <v>7297.8</v>
      </c>
    </row>
    <row r="40" spans="1:10" ht="42.75" hidden="1" customHeight="1">
      <c r="A40" s="5" t="s">
        <v>158</v>
      </c>
      <c r="B40" s="5" t="s">
        <v>175</v>
      </c>
      <c r="C40" s="5" t="s">
        <v>176</v>
      </c>
      <c r="D40" s="5" t="s">
        <v>168</v>
      </c>
      <c r="E40" s="16" t="s">
        <v>52</v>
      </c>
      <c r="F40" s="36"/>
      <c r="G40" s="36"/>
      <c r="H40" s="36"/>
    </row>
    <row r="41" spans="1:10" ht="37.5" hidden="1" customHeight="1">
      <c r="A41" s="5" t="s">
        <v>158</v>
      </c>
      <c r="B41" s="5" t="s">
        <v>175</v>
      </c>
      <c r="C41" s="5" t="s">
        <v>177</v>
      </c>
      <c r="D41" s="5" t="s">
        <v>168</v>
      </c>
      <c r="E41" s="16" t="s">
        <v>53</v>
      </c>
      <c r="F41" s="36"/>
      <c r="G41" s="36"/>
      <c r="H41" s="36"/>
    </row>
    <row r="42" spans="1:10" ht="38.25" hidden="1">
      <c r="A42" s="5" t="s">
        <v>158</v>
      </c>
      <c r="B42" s="5" t="s">
        <v>175</v>
      </c>
      <c r="C42" s="5" t="s">
        <v>143</v>
      </c>
      <c r="D42" s="5" t="s">
        <v>168</v>
      </c>
      <c r="E42" s="16" t="s">
        <v>144</v>
      </c>
      <c r="F42" s="36"/>
      <c r="G42" s="36"/>
      <c r="H42" s="36"/>
    </row>
    <row r="43" spans="1:10" ht="25.5" hidden="1">
      <c r="A43" s="5" t="s">
        <v>158</v>
      </c>
      <c r="B43" s="5" t="s">
        <v>175</v>
      </c>
      <c r="C43" s="5" t="s">
        <v>178</v>
      </c>
      <c r="D43" s="5" t="s">
        <v>168</v>
      </c>
      <c r="E43" s="16" t="s">
        <v>54</v>
      </c>
      <c r="F43" s="36"/>
      <c r="G43" s="36"/>
      <c r="H43" s="36"/>
    </row>
    <row r="44" spans="1:10" ht="38.25" hidden="1">
      <c r="A44" s="5" t="s">
        <v>158</v>
      </c>
      <c r="B44" s="5" t="s">
        <v>175</v>
      </c>
      <c r="C44" s="5" t="s">
        <v>56</v>
      </c>
      <c r="D44" s="5" t="s">
        <v>168</v>
      </c>
      <c r="E44" s="16" t="s">
        <v>57</v>
      </c>
      <c r="F44" s="36"/>
      <c r="G44" s="36"/>
      <c r="H44" s="36"/>
    </row>
    <row r="45" spans="1:10" ht="36.75" hidden="1" customHeight="1">
      <c r="A45" s="5" t="s">
        <v>158</v>
      </c>
      <c r="B45" s="5" t="s">
        <v>175</v>
      </c>
      <c r="C45" s="5" t="s">
        <v>88</v>
      </c>
      <c r="D45" s="5" t="s">
        <v>168</v>
      </c>
      <c r="E45" s="16" t="s">
        <v>89</v>
      </c>
      <c r="F45" s="36">
        <v>2336</v>
      </c>
      <c r="G45" s="36">
        <v>2453</v>
      </c>
      <c r="H45" s="36">
        <v>2576</v>
      </c>
    </row>
    <row r="46" spans="1:10" ht="38.25" hidden="1">
      <c r="A46" s="5" t="s">
        <v>158</v>
      </c>
      <c r="B46" s="5" t="s">
        <v>175</v>
      </c>
      <c r="C46" s="5" t="s">
        <v>120</v>
      </c>
      <c r="D46" s="5" t="s">
        <v>168</v>
      </c>
      <c r="E46" s="16" t="s">
        <v>121</v>
      </c>
      <c r="F46" s="36"/>
      <c r="G46" s="36"/>
      <c r="H46" s="36"/>
    </row>
    <row r="47" spans="1:10" ht="15.75" customHeight="1">
      <c r="A47" s="5" t="s">
        <v>167</v>
      </c>
      <c r="B47" s="5" t="s">
        <v>175</v>
      </c>
      <c r="C47" s="5" t="s">
        <v>156</v>
      </c>
      <c r="D47" s="5" t="s">
        <v>168</v>
      </c>
      <c r="E47" s="16" t="s">
        <v>174</v>
      </c>
      <c r="F47" s="36">
        <v>68</v>
      </c>
      <c r="G47" s="36">
        <v>68</v>
      </c>
      <c r="H47" s="36">
        <v>68</v>
      </c>
    </row>
    <row r="48" spans="1:10" ht="71.25" hidden="1" customHeight="1">
      <c r="A48" s="51" t="s">
        <v>167</v>
      </c>
      <c r="B48" s="51" t="s">
        <v>175</v>
      </c>
      <c r="C48" s="51" t="s">
        <v>216</v>
      </c>
      <c r="D48" s="51" t="s">
        <v>168</v>
      </c>
      <c r="E48" s="46" t="s">
        <v>217</v>
      </c>
      <c r="F48" s="36">
        <v>858.5</v>
      </c>
      <c r="G48" s="36"/>
      <c r="H48" s="36"/>
    </row>
    <row r="49" spans="1:10" ht="33.75" hidden="1" customHeight="1">
      <c r="A49" s="5" t="s">
        <v>167</v>
      </c>
      <c r="B49" s="5" t="s">
        <v>175</v>
      </c>
      <c r="C49" s="5" t="s">
        <v>177</v>
      </c>
      <c r="D49" s="5" t="s">
        <v>168</v>
      </c>
      <c r="E49" s="16" t="s">
        <v>53</v>
      </c>
      <c r="F49" s="36"/>
      <c r="G49" s="36"/>
      <c r="H49" s="36"/>
    </row>
    <row r="50" spans="1:10" ht="57.75" hidden="1" customHeight="1">
      <c r="A50" s="5" t="s">
        <v>167</v>
      </c>
      <c r="B50" s="5" t="s">
        <v>175</v>
      </c>
      <c r="C50" s="5" t="s">
        <v>138</v>
      </c>
      <c r="D50" s="5" t="s">
        <v>168</v>
      </c>
      <c r="E50" s="16" t="s">
        <v>139</v>
      </c>
      <c r="F50" s="36">
        <v>63.8</v>
      </c>
      <c r="G50" s="36">
        <v>99.7</v>
      </c>
      <c r="H50" s="36">
        <v>99.7</v>
      </c>
    </row>
    <row r="51" spans="1:10" ht="38.25" hidden="1">
      <c r="A51" s="5" t="s">
        <v>167</v>
      </c>
      <c r="B51" s="5" t="s">
        <v>175</v>
      </c>
      <c r="C51" s="5" t="s">
        <v>122</v>
      </c>
      <c r="D51" s="5" t="s">
        <v>168</v>
      </c>
      <c r="E51" s="16" t="s">
        <v>123</v>
      </c>
      <c r="F51" s="36"/>
      <c r="G51" s="36"/>
      <c r="H51" s="36"/>
    </row>
    <row r="52" spans="1:10" ht="45.75" hidden="1" customHeight="1">
      <c r="A52" s="5" t="s">
        <v>167</v>
      </c>
      <c r="B52" s="27" t="s">
        <v>175</v>
      </c>
      <c r="C52" s="27" t="s">
        <v>145</v>
      </c>
      <c r="D52" s="27" t="s">
        <v>168</v>
      </c>
      <c r="E52" s="19" t="s">
        <v>146</v>
      </c>
      <c r="F52" s="37"/>
      <c r="G52" s="37"/>
      <c r="H52" s="37"/>
    </row>
    <row r="53" spans="1:10" ht="21.75" customHeight="1">
      <c r="A53" s="5" t="s">
        <v>157</v>
      </c>
      <c r="B53" s="5" t="s">
        <v>175</v>
      </c>
      <c r="C53" s="5" t="s">
        <v>156</v>
      </c>
      <c r="D53" s="5" t="s">
        <v>168</v>
      </c>
      <c r="E53" s="16" t="s">
        <v>174</v>
      </c>
      <c r="F53" s="36">
        <v>20934.900000000001</v>
      </c>
      <c r="G53" s="36">
        <v>59328.4</v>
      </c>
      <c r="H53" s="36">
        <v>61910</v>
      </c>
      <c r="I53" s="70">
        <v>5</v>
      </c>
      <c r="J53" s="70">
        <v>214.6</v>
      </c>
    </row>
    <row r="54" spans="1:10" ht="41.25" hidden="1" customHeight="1">
      <c r="A54" s="51" t="s">
        <v>157</v>
      </c>
      <c r="B54" s="51" t="s">
        <v>175</v>
      </c>
      <c r="C54" s="51" t="s">
        <v>214</v>
      </c>
      <c r="D54" s="51" t="s">
        <v>168</v>
      </c>
      <c r="E54" s="52" t="s">
        <v>215</v>
      </c>
      <c r="F54" s="36">
        <v>4000</v>
      </c>
      <c r="G54" s="36"/>
      <c r="H54" s="36"/>
    </row>
    <row r="55" spans="1:10" ht="41.25" hidden="1" customHeight="1">
      <c r="A55" s="51"/>
      <c r="B55" s="51"/>
      <c r="C55" s="51"/>
      <c r="D55" s="51"/>
      <c r="E55" s="52"/>
      <c r="F55" s="36"/>
      <c r="G55" s="36"/>
      <c r="H55" s="36"/>
    </row>
    <row r="56" spans="1:10" ht="38.25" hidden="1" customHeight="1">
      <c r="A56" s="5" t="s">
        <v>157</v>
      </c>
      <c r="B56" s="5" t="s">
        <v>175</v>
      </c>
      <c r="C56" s="5" t="s">
        <v>176</v>
      </c>
      <c r="D56" s="5" t="s">
        <v>168</v>
      </c>
      <c r="E56" s="16" t="s">
        <v>52</v>
      </c>
      <c r="F56" s="36"/>
      <c r="G56" s="36"/>
      <c r="H56" s="36"/>
    </row>
    <row r="57" spans="1:10" ht="38.25" hidden="1" customHeight="1">
      <c r="A57" s="51" t="s">
        <v>157</v>
      </c>
      <c r="B57" s="51" t="s">
        <v>175</v>
      </c>
      <c r="C57" s="51" t="s">
        <v>198</v>
      </c>
      <c r="D57" s="51" t="s">
        <v>168</v>
      </c>
      <c r="E57" s="52" t="s">
        <v>199</v>
      </c>
      <c r="F57" s="36"/>
      <c r="G57" s="36"/>
      <c r="H57" s="36"/>
    </row>
    <row r="58" spans="1:10" ht="69" hidden="1" customHeight="1">
      <c r="A58" s="51" t="s">
        <v>157</v>
      </c>
      <c r="B58" s="51" t="s">
        <v>175</v>
      </c>
      <c r="C58" s="51" t="s">
        <v>200</v>
      </c>
      <c r="D58" s="51" t="s">
        <v>168</v>
      </c>
      <c r="E58" s="46" t="s">
        <v>201</v>
      </c>
      <c r="F58" s="36"/>
      <c r="G58" s="36"/>
      <c r="H58" s="36"/>
    </row>
    <row r="59" spans="1:10" ht="37.5" hidden="1" customHeight="1">
      <c r="A59" s="5" t="s">
        <v>157</v>
      </c>
      <c r="B59" s="5" t="s">
        <v>175</v>
      </c>
      <c r="C59" s="5" t="s">
        <v>179</v>
      </c>
      <c r="D59" s="5" t="s">
        <v>168</v>
      </c>
      <c r="E59" s="16" t="s">
        <v>55</v>
      </c>
      <c r="F59" s="36">
        <v>17287</v>
      </c>
      <c r="G59" s="36">
        <v>22740</v>
      </c>
      <c r="H59" s="36">
        <v>23982</v>
      </c>
    </row>
    <row r="60" spans="1:10" ht="25.5" hidden="1" customHeight="1">
      <c r="A60" s="5" t="s">
        <v>157</v>
      </c>
      <c r="B60" s="5" t="s">
        <v>175</v>
      </c>
      <c r="C60" s="5" t="s">
        <v>180</v>
      </c>
      <c r="D60" s="5" t="s">
        <v>168</v>
      </c>
      <c r="E60" s="16" t="s">
        <v>59</v>
      </c>
      <c r="F60" s="36"/>
      <c r="G60" s="36"/>
      <c r="H60" s="36"/>
    </row>
    <row r="61" spans="1:10" ht="49.5" hidden="1" customHeight="1">
      <c r="A61" s="5" t="s">
        <v>157</v>
      </c>
      <c r="B61" s="5" t="s">
        <v>175</v>
      </c>
      <c r="C61" s="5" t="s">
        <v>138</v>
      </c>
      <c r="D61" s="5" t="s">
        <v>168</v>
      </c>
      <c r="E61" s="16" t="s">
        <v>139</v>
      </c>
      <c r="F61" s="36">
        <v>35.9</v>
      </c>
      <c r="G61" s="36">
        <v>51</v>
      </c>
      <c r="H61" s="36">
        <v>51</v>
      </c>
    </row>
    <row r="62" spans="1:10" ht="51" hidden="1" customHeight="1">
      <c r="A62" s="5" t="s">
        <v>157</v>
      </c>
      <c r="B62" s="5" t="s">
        <v>175</v>
      </c>
      <c r="C62" s="5" t="s">
        <v>181</v>
      </c>
      <c r="D62" s="5" t="s">
        <v>168</v>
      </c>
      <c r="E62" s="16" t="s">
        <v>60</v>
      </c>
      <c r="F62" s="36"/>
      <c r="G62" s="36"/>
      <c r="H62" s="36"/>
    </row>
    <row r="63" spans="1:10" ht="38.25" hidden="1" customHeight="1">
      <c r="A63" s="27" t="s">
        <v>157</v>
      </c>
      <c r="B63" s="27" t="s">
        <v>175</v>
      </c>
      <c r="C63" s="27" t="s">
        <v>78</v>
      </c>
      <c r="D63" s="27" t="s">
        <v>168</v>
      </c>
      <c r="E63" s="19" t="s">
        <v>79</v>
      </c>
      <c r="F63" s="37"/>
      <c r="G63" s="37"/>
      <c r="H63" s="37"/>
    </row>
    <row r="64" spans="1:10" ht="38.25" hidden="1" customHeight="1">
      <c r="A64" s="27" t="s">
        <v>157</v>
      </c>
      <c r="B64" s="27" t="s">
        <v>175</v>
      </c>
      <c r="C64" s="27" t="s">
        <v>58</v>
      </c>
      <c r="D64" s="27" t="s">
        <v>168</v>
      </c>
      <c r="E64" s="50" t="s">
        <v>189</v>
      </c>
      <c r="F64" s="37"/>
      <c r="G64" s="37"/>
      <c r="H64" s="37"/>
    </row>
    <row r="65" spans="1:8" ht="51" hidden="1" customHeight="1">
      <c r="A65" s="27" t="s">
        <v>157</v>
      </c>
      <c r="B65" s="27" t="s">
        <v>175</v>
      </c>
      <c r="C65" s="27" t="s">
        <v>124</v>
      </c>
      <c r="D65" s="27" t="s">
        <v>168</v>
      </c>
      <c r="E65" s="19" t="s">
        <v>153</v>
      </c>
      <c r="F65" s="37"/>
      <c r="G65" s="37"/>
      <c r="H65" s="37"/>
    </row>
    <row r="66" spans="1:8" ht="54" hidden="1" customHeight="1">
      <c r="A66" s="27" t="s">
        <v>157</v>
      </c>
      <c r="B66" s="27" t="s">
        <v>175</v>
      </c>
      <c r="C66" s="27" t="s">
        <v>28</v>
      </c>
      <c r="D66" s="27" t="s">
        <v>168</v>
      </c>
      <c r="E66" s="19" t="s">
        <v>29</v>
      </c>
      <c r="F66" s="37"/>
      <c r="G66" s="37"/>
      <c r="H66" s="37"/>
    </row>
    <row r="67" spans="1:8" ht="54" hidden="1" customHeight="1">
      <c r="A67" s="49" t="s">
        <v>157</v>
      </c>
      <c r="B67" s="49" t="s">
        <v>175</v>
      </c>
      <c r="C67" s="49" t="s">
        <v>122</v>
      </c>
      <c r="D67" s="49" t="s">
        <v>168</v>
      </c>
      <c r="E67" s="50" t="s">
        <v>197</v>
      </c>
      <c r="F67" s="37"/>
      <c r="G67" s="37"/>
      <c r="H67" s="37"/>
    </row>
    <row r="68" spans="1:8" ht="54" hidden="1" customHeight="1">
      <c r="A68" s="49" t="s">
        <v>157</v>
      </c>
      <c r="B68" s="49" t="s">
        <v>175</v>
      </c>
      <c r="C68" s="49" t="s">
        <v>185</v>
      </c>
      <c r="D68" s="49" t="s">
        <v>168</v>
      </c>
      <c r="E68" s="50" t="s">
        <v>186</v>
      </c>
      <c r="F68" s="37"/>
      <c r="G68" s="37"/>
      <c r="H68" s="37"/>
    </row>
    <row r="69" spans="1:8" ht="54" hidden="1" customHeight="1">
      <c r="A69" s="49" t="s">
        <v>157</v>
      </c>
      <c r="B69" s="49" t="s">
        <v>175</v>
      </c>
      <c r="C69" s="49" t="s">
        <v>187</v>
      </c>
      <c r="D69" s="49" t="s">
        <v>168</v>
      </c>
      <c r="E69" s="50" t="s">
        <v>188</v>
      </c>
      <c r="F69" s="37"/>
      <c r="G69" s="37"/>
      <c r="H69" s="37"/>
    </row>
    <row r="70" spans="1:8" ht="84" hidden="1" customHeight="1">
      <c r="A70" s="49" t="s">
        <v>157</v>
      </c>
      <c r="B70" s="49" t="s">
        <v>175</v>
      </c>
      <c r="C70" s="49" t="s">
        <v>205</v>
      </c>
      <c r="D70" s="49" t="s">
        <v>168</v>
      </c>
      <c r="E70" s="57" t="s">
        <v>206</v>
      </c>
      <c r="F70" s="37"/>
      <c r="G70" s="37"/>
      <c r="H70" s="37"/>
    </row>
    <row r="71" spans="1:8" ht="54" hidden="1" customHeight="1">
      <c r="A71" s="49" t="s">
        <v>157</v>
      </c>
      <c r="B71" s="49" t="s">
        <v>175</v>
      </c>
      <c r="C71" s="49" t="s">
        <v>145</v>
      </c>
      <c r="D71" s="49" t="s">
        <v>168</v>
      </c>
      <c r="E71" s="19" t="s">
        <v>146</v>
      </c>
      <c r="F71" s="37"/>
      <c r="G71" s="37"/>
      <c r="H71" s="37"/>
    </row>
    <row r="72" spans="1:8" ht="17.25" customHeight="1">
      <c r="A72" s="5" t="s">
        <v>51</v>
      </c>
      <c r="B72" s="5" t="s">
        <v>175</v>
      </c>
      <c r="C72" s="5" t="s">
        <v>156</v>
      </c>
      <c r="D72" s="5" t="s">
        <v>168</v>
      </c>
      <c r="E72" s="16" t="s">
        <v>174</v>
      </c>
      <c r="F72" s="36">
        <v>8228.2000000000007</v>
      </c>
      <c r="G72" s="36">
        <v>8047.2</v>
      </c>
      <c r="H72" s="36">
        <v>9735.2000000000007</v>
      </c>
    </row>
    <row r="73" spans="1:8" ht="87" hidden="1" customHeight="1">
      <c r="A73" s="51" t="s">
        <v>51</v>
      </c>
      <c r="B73" s="51" t="s">
        <v>175</v>
      </c>
      <c r="C73" s="51" t="s">
        <v>216</v>
      </c>
      <c r="D73" s="51" t="s">
        <v>168</v>
      </c>
      <c r="E73" s="46" t="s">
        <v>217</v>
      </c>
      <c r="F73" s="36">
        <v>167.5</v>
      </c>
      <c r="G73" s="36"/>
      <c r="H73" s="36"/>
    </row>
    <row r="74" spans="1:8" ht="42.75" hidden="1" customHeight="1">
      <c r="A74" s="5" t="s">
        <v>51</v>
      </c>
      <c r="B74" s="5" t="s">
        <v>175</v>
      </c>
      <c r="C74" s="5" t="s">
        <v>176</v>
      </c>
      <c r="D74" s="5" t="s">
        <v>168</v>
      </c>
      <c r="E74" s="16" t="s">
        <v>52</v>
      </c>
      <c r="F74" s="36"/>
      <c r="G74" s="36"/>
      <c r="H74" s="36"/>
    </row>
    <row r="75" spans="1:8" ht="37.5" hidden="1" customHeight="1">
      <c r="A75" s="5" t="s">
        <v>51</v>
      </c>
      <c r="B75" s="5" t="s">
        <v>175</v>
      </c>
      <c r="C75" s="5" t="s">
        <v>177</v>
      </c>
      <c r="D75" s="5" t="s">
        <v>168</v>
      </c>
      <c r="E75" s="16" t="s">
        <v>53</v>
      </c>
      <c r="F75" s="36">
        <v>34450</v>
      </c>
      <c r="G75" s="36">
        <v>30843</v>
      </c>
      <c r="H75" s="36">
        <v>28118</v>
      </c>
    </row>
    <row r="76" spans="1:8" ht="45" hidden="1" customHeight="1">
      <c r="A76" s="51" t="s">
        <v>51</v>
      </c>
      <c r="B76" s="51" t="s">
        <v>175</v>
      </c>
      <c r="C76" s="51" t="s">
        <v>191</v>
      </c>
      <c r="D76" s="51" t="s">
        <v>168</v>
      </c>
      <c r="E76" s="52" t="s">
        <v>192</v>
      </c>
      <c r="F76" s="36"/>
      <c r="G76" s="36"/>
      <c r="H76" s="36"/>
    </row>
    <row r="77" spans="1:8" ht="18" customHeight="1">
      <c r="A77" s="5" t="s">
        <v>149</v>
      </c>
      <c r="B77" s="5" t="s">
        <v>175</v>
      </c>
      <c r="C77" s="5" t="s">
        <v>156</v>
      </c>
      <c r="D77" s="5" t="s">
        <v>168</v>
      </c>
      <c r="E77" s="16" t="s">
        <v>174</v>
      </c>
      <c r="F77" s="36">
        <v>18</v>
      </c>
      <c r="G77" s="36">
        <v>10</v>
      </c>
      <c r="H77" s="36">
        <v>10</v>
      </c>
    </row>
    <row r="78" spans="1:8" ht="51" hidden="1">
      <c r="A78" s="5" t="s">
        <v>149</v>
      </c>
      <c r="B78" s="5" t="s">
        <v>175</v>
      </c>
      <c r="C78" s="5" t="s">
        <v>138</v>
      </c>
      <c r="D78" s="5" t="s">
        <v>168</v>
      </c>
      <c r="E78" s="16" t="s">
        <v>139</v>
      </c>
      <c r="F78" s="36"/>
      <c r="G78" s="36"/>
      <c r="H78" s="36"/>
    </row>
    <row r="79" spans="1:8" ht="27" customHeight="1">
      <c r="A79" s="26" t="s">
        <v>154</v>
      </c>
      <c r="B79" s="26" t="s">
        <v>182</v>
      </c>
      <c r="C79" s="26" t="s">
        <v>156</v>
      </c>
      <c r="D79" s="26" t="s">
        <v>168</v>
      </c>
      <c r="E79" s="15" t="s">
        <v>0</v>
      </c>
      <c r="F79" s="38">
        <f>SUM(F84+F88+F90+F109+F111+F129+F119+F121+F123+F125+F127+F131)</f>
        <v>226142.9</v>
      </c>
      <c r="G79" s="38" t="e">
        <f>SUM(G80+G82+G84+G86+G88+G90+G105+#REF!+G109+G111+G113+G115+G117)</f>
        <v>#REF!</v>
      </c>
      <c r="H79" s="38" t="e">
        <f>SUM(H80+H82+H84+H86+H88+H90+H105+#REF!+H109+H111+H113+H115+H117)</f>
        <v>#REF!</v>
      </c>
    </row>
    <row r="80" spans="1:8" ht="25.5" hidden="1">
      <c r="A80" s="26" t="s">
        <v>154</v>
      </c>
      <c r="B80" s="26" t="s">
        <v>99</v>
      </c>
      <c r="C80" s="26" t="s">
        <v>156</v>
      </c>
      <c r="D80" s="26" t="s">
        <v>168</v>
      </c>
      <c r="E80" s="15" t="s">
        <v>100</v>
      </c>
      <c r="F80" s="38">
        <f>SUM(F81)</f>
        <v>0</v>
      </c>
      <c r="G80" s="38">
        <f t="shared" ref="G80:H80" si="8">SUM(G81)</f>
        <v>0</v>
      </c>
      <c r="H80" s="38">
        <f t="shared" si="8"/>
        <v>0</v>
      </c>
    </row>
    <row r="81" spans="1:8" ht="25.5" hidden="1">
      <c r="A81" s="5" t="s">
        <v>157</v>
      </c>
      <c r="B81" s="5" t="s">
        <v>98</v>
      </c>
      <c r="C81" s="5" t="s">
        <v>156</v>
      </c>
      <c r="D81" s="5" t="s">
        <v>168</v>
      </c>
      <c r="E81" s="16" t="s">
        <v>101</v>
      </c>
      <c r="F81" s="36"/>
      <c r="G81" s="36"/>
      <c r="H81" s="36"/>
    </row>
    <row r="82" spans="1:8" ht="38.25" hidden="1">
      <c r="A82" s="26" t="s">
        <v>154</v>
      </c>
      <c r="B82" s="26" t="s">
        <v>102</v>
      </c>
      <c r="C82" s="26" t="s">
        <v>156</v>
      </c>
      <c r="D82" s="26" t="s">
        <v>168</v>
      </c>
      <c r="E82" s="15" t="s">
        <v>104</v>
      </c>
      <c r="F82" s="38"/>
      <c r="G82" s="38"/>
      <c r="H82" s="38"/>
    </row>
    <row r="83" spans="1:8" ht="38.25" hidden="1">
      <c r="A83" s="5" t="s">
        <v>157</v>
      </c>
      <c r="B83" s="5" t="s">
        <v>106</v>
      </c>
      <c r="C83" s="5" t="s">
        <v>156</v>
      </c>
      <c r="D83" s="5" t="s">
        <v>168</v>
      </c>
      <c r="E83" s="16" t="s">
        <v>103</v>
      </c>
      <c r="F83" s="36"/>
      <c r="G83" s="36"/>
      <c r="H83" s="36"/>
    </row>
    <row r="84" spans="1:8" ht="36.75" customHeight="1">
      <c r="A84" s="26" t="s">
        <v>154</v>
      </c>
      <c r="B84" s="26" t="s">
        <v>1</v>
      </c>
      <c r="C84" s="26" t="s">
        <v>156</v>
      </c>
      <c r="D84" s="26" t="s">
        <v>168</v>
      </c>
      <c r="E84" s="15" t="s">
        <v>2</v>
      </c>
      <c r="F84" s="68">
        <f>SUM(F85)</f>
        <v>928.8</v>
      </c>
      <c r="G84" s="38">
        <f t="shared" ref="G84:H84" si="9">SUM(G85)</f>
        <v>1002.8</v>
      </c>
      <c r="H84" s="38">
        <f t="shared" si="9"/>
        <v>1002.8</v>
      </c>
    </row>
    <row r="85" spans="1:8" ht="42" customHeight="1">
      <c r="A85" s="5" t="s">
        <v>167</v>
      </c>
      <c r="B85" s="5" t="s">
        <v>3</v>
      </c>
      <c r="C85" s="5" t="s">
        <v>156</v>
      </c>
      <c r="D85" s="5" t="s">
        <v>168</v>
      </c>
      <c r="E85" s="16" t="s">
        <v>4</v>
      </c>
      <c r="F85" s="69">
        <v>928.8</v>
      </c>
      <c r="G85" s="36">
        <v>1002.8</v>
      </c>
      <c r="H85" s="36">
        <v>1002.8</v>
      </c>
    </row>
    <row r="86" spans="1:8" ht="25.5" hidden="1">
      <c r="A86" s="26" t="s">
        <v>154</v>
      </c>
      <c r="B86" s="26" t="s">
        <v>5</v>
      </c>
      <c r="C86" s="26" t="s">
        <v>156</v>
      </c>
      <c r="D86" s="26" t="s">
        <v>168</v>
      </c>
      <c r="E86" s="20" t="s">
        <v>6</v>
      </c>
      <c r="F86" s="38">
        <f>SUM(F87)</f>
        <v>0</v>
      </c>
      <c r="G86" s="38">
        <f t="shared" ref="G86:H86" si="10">SUM(G87)</f>
        <v>2906</v>
      </c>
      <c r="H86" s="38">
        <f t="shared" si="10"/>
        <v>2906</v>
      </c>
    </row>
    <row r="87" spans="1:8" ht="25.5" hidden="1">
      <c r="A87" s="5" t="s">
        <v>158</v>
      </c>
      <c r="B87" s="5" t="s">
        <v>7</v>
      </c>
      <c r="C87" s="5" t="s">
        <v>156</v>
      </c>
      <c r="D87" s="5" t="s">
        <v>168</v>
      </c>
      <c r="E87" s="16" t="s">
        <v>8</v>
      </c>
      <c r="F87" s="36"/>
      <c r="G87" s="36">
        <v>2906</v>
      </c>
      <c r="H87" s="36">
        <v>2906</v>
      </c>
    </row>
    <row r="88" spans="1:8" ht="38.25">
      <c r="A88" s="26" t="s">
        <v>154</v>
      </c>
      <c r="B88" s="26" t="s">
        <v>9</v>
      </c>
      <c r="C88" s="26" t="s">
        <v>156</v>
      </c>
      <c r="D88" s="26" t="s">
        <v>168</v>
      </c>
      <c r="E88" s="21" t="s">
        <v>10</v>
      </c>
      <c r="F88" s="38">
        <f>SUM(F89)</f>
        <v>3745</v>
      </c>
      <c r="G88" s="38">
        <f t="shared" ref="G88:H88" si="11">SUM(G89)</f>
        <v>4261</v>
      </c>
      <c r="H88" s="38">
        <f t="shared" si="11"/>
        <v>4261</v>
      </c>
    </row>
    <row r="89" spans="1:8" ht="27" customHeight="1">
      <c r="A89" s="5" t="s">
        <v>157</v>
      </c>
      <c r="B89" s="5" t="s">
        <v>11</v>
      </c>
      <c r="C89" s="5" t="s">
        <v>156</v>
      </c>
      <c r="D89" s="5" t="s">
        <v>168</v>
      </c>
      <c r="E89" s="16" t="s">
        <v>12</v>
      </c>
      <c r="F89" s="36">
        <v>3745</v>
      </c>
      <c r="G89" s="36">
        <v>4261</v>
      </c>
      <c r="H89" s="36">
        <v>4261</v>
      </c>
    </row>
    <row r="90" spans="1:8" ht="25.5">
      <c r="A90" s="26" t="s">
        <v>154</v>
      </c>
      <c r="B90" s="26" t="s">
        <v>13</v>
      </c>
      <c r="C90" s="26" t="s">
        <v>156</v>
      </c>
      <c r="D90" s="26" t="s">
        <v>168</v>
      </c>
      <c r="E90" s="15" t="s">
        <v>14</v>
      </c>
      <c r="F90" s="38">
        <f>SUM(F91+F92+F93+F108)</f>
        <v>25530.1</v>
      </c>
      <c r="G90" s="38">
        <f t="shared" ref="G90:H90" si="12">SUM(G91:G94)</f>
        <v>219302.2</v>
      </c>
      <c r="H90" s="38">
        <f t="shared" si="12"/>
        <v>221793.2</v>
      </c>
    </row>
    <row r="91" spans="1:8" ht="30" customHeight="1">
      <c r="A91" s="5" t="s">
        <v>158</v>
      </c>
      <c r="B91" s="5" t="s">
        <v>15</v>
      </c>
      <c r="C91" s="5" t="s">
        <v>156</v>
      </c>
      <c r="D91" s="5" t="s">
        <v>168</v>
      </c>
      <c r="E91" s="16" t="s">
        <v>14</v>
      </c>
      <c r="F91" s="36">
        <v>6286</v>
      </c>
      <c r="G91" s="36">
        <v>181611.1</v>
      </c>
      <c r="H91" s="36">
        <v>183772.1</v>
      </c>
    </row>
    <row r="92" spans="1:8" ht="29.25" customHeight="1">
      <c r="A92" s="5" t="s">
        <v>167</v>
      </c>
      <c r="B92" s="5" t="s">
        <v>15</v>
      </c>
      <c r="C92" s="5" t="s">
        <v>156</v>
      </c>
      <c r="D92" s="5" t="s">
        <v>168</v>
      </c>
      <c r="E92" s="23" t="s">
        <v>14</v>
      </c>
      <c r="F92" s="36">
        <v>4016.1</v>
      </c>
      <c r="G92" s="36">
        <v>4003.1</v>
      </c>
      <c r="H92" s="36">
        <v>3982.1</v>
      </c>
    </row>
    <row r="93" spans="1:8" ht="36" customHeight="1">
      <c r="A93" s="5" t="s">
        <v>157</v>
      </c>
      <c r="B93" s="5" t="s">
        <v>15</v>
      </c>
      <c r="C93" s="5" t="s">
        <v>156</v>
      </c>
      <c r="D93" s="5" t="s">
        <v>168</v>
      </c>
      <c r="E93" s="16" t="s">
        <v>14</v>
      </c>
      <c r="F93" s="36">
        <v>14671</v>
      </c>
      <c r="G93" s="36">
        <v>33688</v>
      </c>
      <c r="H93" s="36">
        <v>34039</v>
      </c>
    </row>
    <row r="94" spans="1:8" ht="33" hidden="1" customHeight="1">
      <c r="A94" s="5" t="s">
        <v>51</v>
      </c>
      <c r="B94" s="5" t="s">
        <v>15</v>
      </c>
      <c r="C94" s="5" t="s">
        <v>156</v>
      </c>
      <c r="D94" s="5" t="s">
        <v>168</v>
      </c>
      <c r="E94" s="16" t="s">
        <v>14</v>
      </c>
      <c r="F94" s="36">
        <f>SUM(F106)</f>
        <v>0</v>
      </c>
      <c r="G94" s="36">
        <f t="shared" ref="G94:H94" si="13">SUM(G106)</f>
        <v>0</v>
      </c>
      <c r="H94" s="36">
        <f t="shared" si="13"/>
        <v>0</v>
      </c>
    </row>
    <row r="95" spans="1:8" ht="25.5" hidden="1" customHeight="1">
      <c r="A95" s="5" t="s">
        <v>158</v>
      </c>
      <c r="B95" s="5" t="s">
        <v>15</v>
      </c>
      <c r="C95" s="5" t="s">
        <v>44</v>
      </c>
      <c r="D95" s="5" t="s">
        <v>168</v>
      </c>
      <c r="E95" s="17" t="s">
        <v>61</v>
      </c>
      <c r="F95" s="36">
        <v>123410</v>
      </c>
      <c r="G95" s="36">
        <v>130079</v>
      </c>
      <c r="H95" s="36">
        <v>138541</v>
      </c>
    </row>
    <row r="96" spans="1:8" ht="89.25" hidden="1">
      <c r="A96" s="5" t="s">
        <v>158</v>
      </c>
      <c r="B96" s="5" t="s">
        <v>15</v>
      </c>
      <c r="C96" s="5" t="s">
        <v>45</v>
      </c>
      <c r="D96" s="5" t="s">
        <v>168</v>
      </c>
      <c r="E96" s="46" t="s">
        <v>183</v>
      </c>
      <c r="F96" s="36">
        <v>5178</v>
      </c>
      <c r="G96" s="36">
        <v>5955</v>
      </c>
      <c r="H96" s="36">
        <v>6848</v>
      </c>
    </row>
    <row r="97" spans="1:8" ht="38.25" hidden="1" customHeight="1">
      <c r="A97" s="5" t="s">
        <v>158</v>
      </c>
      <c r="B97" s="5" t="s">
        <v>15</v>
      </c>
      <c r="C97" s="5" t="s">
        <v>46</v>
      </c>
      <c r="D97" s="5" t="s">
        <v>168</v>
      </c>
      <c r="E97" s="17" t="s">
        <v>62</v>
      </c>
      <c r="F97" s="36">
        <v>604</v>
      </c>
      <c r="G97" s="36">
        <v>587</v>
      </c>
      <c r="H97" s="36">
        <v>587</v>
      </c>
    </row>
    <row r="98" spans="1:8" ht="38.25" hidden="1" customHeight="1">
      <c r="A98" s="5" t="s">
        <v>158</v>
      </c>
      <c r="B98" s="5" t="s">
        <v>15</v>
      </c>
      <c r="C98" s="5" t="s">
        <v>140</v>
      </c>
      <c r="D98" s="5" t="s">
        <v>168</v>
      </c>
      <c r="E98" s="17" t="s">
        <v>141</v>
      </c>
      <c r="F98" s="36">
        <v>6242</v>
      </c>
      <c r="G98" s="36">
        <v>6704</v>
      </c>
      <c r="H98" s="36">
        <v>7101</v>
      </c>
    </row>
    <row r="99" spans="1:8" ht="38.25" hidden="1">
      <c r="A99" s="5" t="s">
        <v>167</v>
      </c>
      <c r="B99" s="5" t="s">
        <v>15</v>
      </c>
      <c r="C99" s="5" t="s">
        <v>16</v>
      </c>
      <c r="D99" s="5" t="s">
        <v>168</v>
      </c>
      <c r="E99" s="17" t="s">
        <v>63</v>
      </c>
      <c r="F99" s="36">
        <v>8.5</v>
      </c>
      <c r="G99" s="36">
        <v>8.5</v>
      </c>
      <c r="H99" s="36">
        <v>8.5</v>
      </c>
    </row>
    <row r="100" spans="1:8" ht="38.25" hidden="1">
      <c r="A100" s="5" t="s">
        <v>167</v>
      </c>
      <c r="B100" s="5" t="s">
        <v>15</v>
      </c>
      <c r="C100" s="5" t="s">
        <v>47</v>
      </c>
      <c r="D100" s="5" t="s">
        <v>168</v>
      </c>
      <c r="E100" s="17" t="s">
        <v>64</v>
      </c>
      <c r="F100" s="36">
        <v>4020</v>
      </c>
      <c r="G100" s="36">
        <v>3991</v>
      </c>
      <c r="H100" s="36">
        <v>3969</v>
      </c>
    </row>
    <row r="101" spans="1:8" ht="38.25" hidden="1">
      <c r="A101" s="5" t="s">
        <v>157</v>
      </c>
      <c r="B101" s="5" t="s">
        <v>15</v>
      </c>
      <c r="C101" s="5" t="s">
        <v>16</v>
      </c>
      <c r="D101" s="5" t="s">
        <v>168</v>
      </c>
      <c r="E101" s="17" t="s">
        <v>63</v>
      </c>
      <c r="F101" s="36">
        <v>10.8</v>
      </c>
      <c r="G101" s="36">
        <v>10.8</v>
      </c>
      <c r="H101" s="36">
        <v>10.8</v>
      </c>
    </row>
    <row r="102" spans="1:8" ht="38.25" hidden="1">
      <c r="A102" s="5" t="s">
        <v>157</v>
      </c>
      <c r="B102" s="5" t="s">
        <v>15</v>
      </c>
      <c r="C102" s="5" t="s">
        <v>48</v>
      </c>
      <c r="D102" s="5" t="s">
        <v>168</v>
      </c>
      <c r="E102" s="17" t="s">
        <v>105</v>
      </c>
      <c r="F102" s="36">
        <v>9623</v>
      </c>
      <c r="G102" s="36">
        <v>30085</v>
      </c>
      <c r="H102" s="36">
        <v>30085</v>
      </c>
    </row>
    <row r="103" spans="1:8" ht="76.5" hidden="1">
      <c r="A103" s="5" t="s">
        <v>157</v>
      </c>
      <c r="B103" s="5" t="s">
        <v>15</v>
      </c>
      <c r="C103" s="5" t="s">
        <v>49</v>
      </c>
      <c r="D103" s="5" t="s">
        <v>168</v>
      </c>
      <c r="E103" s="46" t="s">
        <v>211</v>
      </c>
      <c r="F103" s="36">
        <v>667</v>
      </c>
      <c r="G103" s="36">
        <v>698</v>
      </c>
      <c r="H103" s="36">
        <v>698</v>
      </c>
    </row>
    <row r="104" spans="1:8" ht="89.25" hidden="1" customHeight="1">
      <c r="A104" s="5" t="s">
        <v>157</v>
      </c>
      <c r="B104" s="5" t="s">
        <v>15</v>
      </c>
      <c r="C104" s="5" t="s">
        <v>50</v>
      </c>
      <c r="D104" s="5" t="s">
        <v>168</v>
      </c>
      <c r="E104" s="17" t="s">
        <v>65</v>
      </c>
      <c r="F104" s="36">
        <v>102</v>
      </c>
      <c r="G104" s="36">
        <v>104</v>
      </c>
      <c r="H104" s="36">
        <v>105</v>
      </c>
    </row>
    <row r="105" spans="1:8" ht="71.25" hidden="1" customHeight="1">
      <c r="A105" s="5" t="s">
        <v>157</v>
      </c>
      <c r="B105" s="5" t="s">
        <v>15</v>
      </c>
      <c r="C105" s="5" t="s">
        <v>30</v>
      </c>
      <c r="D105" s="5" t="s">
        <v>168</v>
      </c>
      <c r="E105" s="17" t="s">
        <v>31</v>
      </c>
      <c r="F105" s="36">
        <v>515</v>
      </c>
      <c r="G105" s="36">
        <v>26</v>
      </c>
      <c r="H105" s="36">
        <v>26</v>
      </c>
    </row>
    <row r="106" spans="1:8" ht="48" hidden="1" customHeight="1">
      <c r="A106" s="5" t="s">
        <v>51</v>
      </c>
      <c r="B106" s="5" t="s">
        <v>15</v>
      </c>
      <c r="C106" s="5" t="s">
        <v>43</v>
      </c>
      <c r="D106" s="5" t="s">
        <v>168</v>
      </c>
      <c r="E106" s="17" t="s">
        <v>70</v>
      </c>
      <c r="F106" s="36"/>
      <c r="G106" s="36"/>
      <c r="H106" s="36"/>
    </row>
    <row r="107" spans="1:8" ht="20.25" hidden="1" customHeight="1">
      <c r="A107" s="5"/>
      <c r="B107" s="5"/>
      <c r="C107" s="5"/>
      <c r="D107" s="5"/>
      <c r="E107" s="14"/>
      <c r="F107" s="36"/>
      <c r="G107" s="36"/>
      <c r="H107" s="36"/>
    </row>
    <row r="108" spans="1:8" ht="30" customHeight="1">
      <c r="A108" s="51" t="s">
        <v>51</v>
      </c>
      <c r="B108" s="51" t="s">
        <v>15</v>
      </c>
      <c r="C108" s="51" t="s">
        <v>156</v>
      </c>
      <c r="D108" s="51" t="s">
        <v>168</v>
      </c>
      <c r="E108" s="16" t="s">
        <v>14</v>
      </c>
      <c r="F108" s="36">
        <v>557</v>
      </c>
      <c r="G108" s="36"/>
      <c r="H108" s="36"/>
    </row>
    <row r="109" spans="1:8" ht="44.25" customHeight="1">
      <c r="A109" s="26" t="s">
        <v>154</v>
      </c>
      <c r="B109" s="26" t="s">
        <v>17</v>
      </c>
      <c r="C109" s="26" t="s">
        <v>156</v>
      </c>
      <c r="D109" s="26" t="s">
        <v>168</v>
      </c>
      <c r="E109" s="15" t="s">
        <v>72</v>
      </c>
      <c r="F109" s="38">
        <v>5392</v>
      </c>
      <c r="G109" s="38">
        <v>6841</v>
      </c>
      <c r="H109" s="38">
        <v>7103</v>
      </c>
    </row>
    <row r="110" spans="1:8" ht="39" customHeight="1">
      <c r="A110" s="5" t="s">
        <v>158</v>
      </c>
      <c r="B110" s="5" t="s">
        <v>18</v>
      </c>
      <c r="C110" s="5" t="s">
        <v>156</v>
      </c>
      <c r="D110" s="5" t="s">
        <v>168</v>
      </c>
      <c r="E110" s="16" t="s">
        <v>73</v>
      </c>
      <c r="F110" s="36">
        <v>5392</v>
      </c>
      <c r="G110" s="36">
        <v>5582</v>
      </c>
      <c r="H110" s="36">
        <v>5861</v>
      </c>
    </row>
    <row r="111" spans="1:8" ht="76.5" customHeight="1">
      <c r="A111" s="26" t="s">
        <v>154</v>
      </c>
      <c r="B111" s="26" t="s">
        <v>19</v>
      </c>
      <c r="C111" s="26" t="s">
        <v>156</v>
      </c>
      <c r="D111" s="26" t="s">
        <v>168</v>
      </c>
      <c r="E111" s="15" t="s">
        <v>20</v>
      </c>
      <c r="F111" s="38">
        <f>SUM(F112)</f>
        <v>2680</v>
      </c>
      <c r="G111" s="38">
        <f t="shared" ref="G111:H111" si="14">SUM(G112)</f>
        <v>2841</v>
      </c>
      <c r="H111" s="38">
        <f t="shared" si="14"/>
        <v>3011</v>
      </c>
    </row>
    <row r="112" spans="1:8" ht="63.75" customHeight="1">
      <c r="A112" s="5" t="s">
        <v>158</v>
      </c>
      <c r="B112" s="5" t="s">
        <v>21</v>
      </c>
      <c r="C112" s="5" t="s">
        <v>156</v>
      </c>
      <c r="D112" s="5" t="s">
        <v>168</v>
      </c>
      <c r="E112" s="16" t="s">
        <v>22</v>
      </c>
      <c r="F112" s="36">
        <v>2680</v>
      </c>
      <c r="G112" s="36">
        <v>2841</v>
      </c>
      <c r="H112" s="36">
        <v>3011</v>
      </c>
    </row>
    <row r="113" spans="1:8" ht="88.5" hidden="1" customHeight="1">
      <c r="A113" s="26" t="s">
        <v>154</v>
      </c>
      <c r="B113" s="26" t="s">
        <v>23</v>
      </c>
      <c r="C113" s="26" t="s">
        <v>156</v>
      </c>
      <c r="D113" s="26" t="s">
        <v>168</v>
      </c>
      <c r="E113" s="18" t="s">
        <v>24</v>
      </c>
      <c r="F113" s="38">
        <f>SUM(F114)</f>
        <v>3804</v>
      </c>
      <c r="G113" s="38">
        <f t="shared" ref="G113:H113" si="15">SUM(G114)</f>
        <v>0</v>
      </c>
      <c r="H113" s="38">
        <f t="shared" si="15"/>
        <v>0</v>
      </c>
    </row>
    <row r="114" spans="1:8" ht="127.5" hidden="1" customHeight="1">
      <c r="A114" s="5" t="s">
        <v>157</v>
      </c>
      <c r="B114" s="5" t="s">
        <v>25</v>
      </c>
      <c r="C114" s="5" t="s">
        <v>156</v>
      </c>
      <c r="D114" s="5" t="s">
        <v>168</v>
      </c>
      <c r="E114" s="17" t="s">
        <v>26</v>
      </c>
      <c r="F114" s="36">
        <v>3804</v>
      </c>
      <c r="G114" s="36"/>
      <c r="H114" s="36"/>
    </row>
    <row r="115" spans="1:8" ht="125.25" hidden="1" customHeight="1">
      <c r="A115" s="26" t="s">
        <v>154</v>
      </c>
      <c r="B115" s="26" t="s">
        <v>27</v>
      </c>
      <c r="C115" s="26" t="s">
        <v>156</v>
      </c>
      <c r="D115" s="26" t="s">
        <v>168</v>
      </c>
      <c r="E115" s="18" t="s">
        <v>35</v>
      </c>
      <c r="F115" s="36">
        <f>SUM(F116)</f>
        <v>23959</v>
      </c>
      <c r="G115" s="36">
        <f t="shared" ref="G115:H115" si="16">SUM(G116)</f>
        <v>0</v>
      </c>
      <c r="H115" s="36">
        <f t="shared" si="16"/>
        <v>0</v>
      </c>
    </row>
    <row r="116" spans="1:8" ht="114.75" hidden="1" customHeight="1">
      <c r="A116" s="5" t="s">
        <v>157</v>
      </c>
      <c r="B116" s="5" t="s">
        <v>36</v>
      </c>
      <c r="C116" s="5" t="s">
        <v>156</v>
      </c>
      <c r="D116" s="5" t="s">
        <v>168</v>
      </c>
      <c r="E116" s="17" t="s">
        <v>37</v>
      </c>
      <c r="F116" s="36">
        <v>23959</v>
      </c>
      <c r="G116" s="36"/>
      <c r="H116" s="36"/>
    </row>
    <row r="117" spans="1:8" ht="106.5" hidden="1" customHeight="1">
      <c r="A117" s="26" t="s">
        <v>154</v>
      </c>
      <c r="B117" s="26" t="s">
        <v>38</v>
      </c>
      <c r="C117" s="26" t="s">
        <v>156</v>
      </c>
      <c r="D117" s="26" t="s">
        <v>168</v>
      </c>
      <c r="E117" s="18" t="s">
        <v>39</v>
      </c>
      <c r="F117" s="38">
        <f>SUM(F118)</f>
        <v>2639</v>
      </c>
      <c r="G117" s="38">
        <f t="shared" ref="G117:H117" si="17">SUM(G118)</f>
        <v>0</v>
      </c>
      <c r="H117" s="38">
        <f t="shared" si="17"/>
        <v>0</v>
      </c>
    </row>
    <row r="118" spans="1:8" ht="90.75" hidden="1" customHeight="1">
      <c r="A118" s="5" t="s">
        <v>157</v>
      </c>
      <c r="B118" s="5" t="s">
        <v>40</v>
      </c>
      <c r="C118" s="5" t="s">
        <v>156</v>
      </c>
      <c r="D118" s="5" t="s">
        <v>168</v>
      </c>
      <c r="E118" s="17" t="s">
        <v>41</v>
      </c>
      <c r="F118" s="36">
        <v>2639</v>
      </c>
      <c r="G118" s="36"/>
      <c r="H118" s="36"/>
    </row>
    <row r="119" spans="1:8" ht="51" customHeight="1">
      <c r="A119" s="26" t="s">
        <v>154</v>
      </c>
      <c r="B119" s="26" t="s">
        <v>230</v>
      </c>
      <c r="C119" s="26" t="s">
        <v>156</v>
      </c>
      <c r="D119" s="26" t="s">
        <v>168</v>
      </c>
      <c r="E119" s="15" t="s">
        <v>231</v>
      </c>
      <c r="F119" s="36">
        <f>SUM(F120)</f>
        <v>1212</v>
      </c>
      <c r="G119" s="36"/>
      <c r="H119" s="36"/>
    </row>
    <row r="120" spans="1:8" ht="53.25" customHeight="1">
      <c r="A120" s="5" t="s">
        <v>157</v>
      </c>
      <c r="B120" s="51" t="s">
        <v>232</v>
      </c>
      <c r="C120" s="5" t="s">
        <v>156</v>
      </c>
      <c r="D120" s="5" t="s">
        <v>168</v>
      </c>
      <c r="E120" s="16" t="s">
        <v>231</v>
      </c>
      <c r="F120" s="36">
        <v>1212</v>
      </c>
      <c r="G120" s="36"/>
      <c r="H120" s="36"/>
    </row>
    <row r="121" spans="1:8" ht="59.25" customHeight="1">
      <c r="A121" s="26" t="s">
        <v>154</v>
      </c>
      <c r="B121" s="26" t="s">
        <v>233</v>
      </c>
      <c r="C121" s="26" t="s">
        <v>156</v>
      </c>
      <c r="D121" s="26" t="s">
        <v>168</v>
      </c>
      <c r="E121" s="15" t="s">
        <v>234</v>
      </c>
      <c r="F121" s="36">
        <f>SUM(F122)</f>
        <v>4585</v>
      </c>
      <c r="G121" s="36"/>
      <c r="H121" s="36"/>
    </row>
    <row r="122" spans="1:8" ht="63" customHeight="1">
      <c r="A122" s="5" t="s">
        <v>157</v>
      </c>
      <c r="B122" s="51" t="s">
        <v>235</v>
      </c>
      <c r="C122" s="5" t="s">
        <v>156</v>
      </c>
      <c r="D122" s="5" t="s">
        <v>168</v>
      </c>
      <c r="E122" s="16" t="s">
        <v>236</v>
      </c>
      <c r="F122" s="36">
        <v>4585</v>
      </c>
      <c r="G122" s="36"/>
      <c r="H122" s="36"/>
    </row>
    <row r="123" spans="1:8" ht="58.5" customHeight="1">
      <c r="A123" s="26" t="s">
        <v>154</v>
      </c>
      <c r="B123" s="26" t="s">
        <v>237</v>
      </c>
      <c r="C123" s="26" t="s">
        <v>156</v>
      </c>
      <c r="D123" s="26" t="s">
        <v>168</v>
      </c>
      <c r="E123" s="15" t="s">
        <v>238</v>
      </c>
      <c r="F123" s="36">
        <f>SUM(F124)</f>
        <v>1843</v>
      </c>
      <c r="G123" s="36"/>
      <c r="H123" s="36"/>
    </row>
    <row r="124" spans="1:8" ht="45.75" customHeight="1">
      <c r="A124" s="5" t="s">
        <v>157</v>
      </c>
      <c r="B124" s="51" t="s">
        <v>239</v>
      </c>
      <c r="C124" s="5" t="s">
        <v>156</v>
      </c>
      <c r="D124" s="5" t="s">
        <v>168</v>
      </c>
      <c r="E124" s="16" t="s">
        <v>238</v>
      </c>
      <c r="F124" s="36">
        <v>1843</v>
      </c>
      <c r="G124" s="36"/>
      <c r="H124" s="36"/>
    </row>
    <row r="125" spans="1:8" ht="57" customHeight="1">
      <c r="A125" s="26" t="s">
        <v>154</v>
      </c>
      <c r="B125" s="26" t="s">
        <v>240</v>
      </c>
      <c r="C125" s="26" t="s">
        <v>156</v>
      </c>
      <c r="D125" s="26" t="s">
        <v>168</v>
      </c>
      <c r="E125" s="15" t="s">
        <v>241</v>
      </c>
      <c r="F125" s="36">
        <f>SUM(F126)</f>
        <v>8802</v>
      </c>
      <c r="G125" s="36"/>
      <c r="H125" s="36"/>
    </row>
    <row r="126" spans="1:8" ht="59.25" customHeight="1">
      <c r="A126" s="5" t="s">
        <v>157</v>
      </c>
      <c r="B126" s="51" t="s">
        <v>242</v>
      </c>
      <c r="C126" s="5" t="s">
        <v>156</v>
      </c>
      <c r="D126" s="5" t="s">
        <v>168</v>
      </c>
      <c r="E126" s="16" t="s">
        <v>243</v>
      </c>
      <c r="F126" s="36">
        <v>8802</v>
      </c>
      <c r="G126" s="36"/>
      <c r="H126" s="36"/>
    </row>
    <row r="127" spans="1:8" ht="49.5" customHeight="1">
      <c r="A127" s="26" t="s">
        <v>154</v>
      </c>
      <c r="B127" s="26" t="s">
        <v>244</v>
      </c>
      <c r="C127" s="26" t="s">
        <v>156</v>
      </c>
      <c r="D127" s="26" t="s">
        <v>168</v>
      </c>
      <c r="E127" s="15" t="s">
        <v>245</v>
      </c>
      <c r="F127" s="36">
        <f>SUM(F128)</f>
        <v>1513</v>
      </c>
      <c r="G127" s="36"/>
      <c r="H127" s="36"/>
    </row>
    <row r="128" spans="1:8" ht="42.75" customHeight="1">
      <c r="A128" s="5" t="s">
        <v>157</v>
      </c>
      <c r="B128" s="51" t="s">
        <v>246</v>
      </c>
      <c r="C128" s="5" t="s">
        <v>156</v>
      </c>
      <c r="D128" s="5" t="s">
        <v>168</v>
      </c>
      <c r="E128" s="16" t="s">
        <v>247</v>
      </c>
      <c r="F128" s="36">
        <v>1513</v>
      </c>
      <c r="G128" s="36"/>
      <c r="H128" s="36"/>
    </row>
    <row r="129" spans="1:10" ht="56.25" customHeight="1">
      <c r="A129" s="26" t="s">
        <v>154</v>
      </c>
      <c r="B129" s="26" t="s">
        <v>228</v>
      </c>
      <c r="C129" s="26" t="s">
        <v>156</v>
      </c>
      <c r="D129" s="26" t="s">
        <v>168</v>
      </c>
      <c r="E129" s="15" t="s">
        <v>227</v>
      </c>
      <c r="F129" s="38">
        <f>SUM(F130)</f>
        <v>8907</v>
      </c>
      <c r="G129" s="36"/>
      <c r="H129" s="36"/>
    </row>
    <row r="130" spans="1:10" ht="56.25" customHeight="1">
      <c r="A130" s="5" t="s">
        <v>157</v>
      </c>
      <c r="B130" s="51" t="s">
        <v>229</v>
      </c>
      <c r="C130" s="5" t="s">
        <v>156</v>
      </c>
      <c r="D130" s="5" t="s">
        <v>168</v>
      </c>
      <c r="E130" s="52" t="s">
        <v>226</v>
      </c>
      <c r="F130" s="36">
        <v>8907</v>
      </c>
      <c r="G130" s="36"/>
      <c r="H130" s="36"/>
    </row>
    <row r="131" spans="1:10" ht="32.25" customHeight="1">
      <c r="A131" s="26" t="s">
        <v>154</v>
      </c>
      <c r="B131" s="26" t="s">
        <v>248</v>
      </c>
      <c r="C131" s="26" t="s">
        <v>156</v>
      </c>
      <c r="D131" s="26" t="s">
        <v>168</v>
      </c>
      <c r="E131" s="15" t="s">
        <v>249</v>
      </c>
      <c r="F131" s="38">
        <v>161005</v>
      </c>
      <c r="G131" s="36"/>
      <c r="H131" s="36"/>
    </row>
    <row r="132" spans="1:10" ht="21" customHeight="1">
      <c r="A132" s="51" t="s">
        <v>158</v>
      </c>
      <c r="B132" s="51" t="s">
        <v>250</v>
      </c>
      <c r="C132" s="51" t="s">
        <v>251</v>
      </c>
      <c r="D132" s="5"/>
      <c r="E132" s="52" t="s">
        <v>252</v>
      </c>
      <c r="F132" s="36">
        <v>161005</v>
      </c>
      <c r="G132" s="36"/>
      <c r="H132" s="36"/>
    </row>
    <row r="133" spans="1:10" ht="18.75" customHeight="1">
      <c r="A133" s="28" t="s">
        <v>154</v>
      </c>
      <c r="B133" s="26" t="s">
        <v>66</v>
      </c>
      <c r="C133" s="26" t="s">
        <v>156</v>
      </c>
      <c r="D133" s="26" t="s">
        <v>168</v>
      </c>
      <c r="E133" s="15" t="s">
        <v>67</v>
      </c>
      <c r="F133" s="38">
        <f>SUM(F134+F136)</f>
        <v>3593</v>
      </c>
      <c r="G133" s="38" t="e">
        <f t="shared" ref="G133:H133" si="18">SUM(G134+G136)</f>
        <v>#REF!</v>
      </c>
      <c r="H133" s="38" t="e">
        <f t="shared" si="18"/>
        <v>#REF!</v>
      </c>
    </row>
    <row r="134" spans="1:10" ht="51" hidden="1" customHeight="1">
      <c r="A134" s="28" t="s">
        <v>154</v>
      </c>
      <c r="B134" s="26" t="s">
        <v>74</v>
      </c>
      <c r="C134" s="26" t="s">
        <v>156</v>
      </c>
      <c r="D134" s="26" t="s">
        <v>168</v>
      </c>
      <c r="E134" s="15" t="s">
        <v>75</v>
      </c>
      <c r="F134" s="58">
        <f>SUM(F135)</f>
        <v>0</v>
      </c>
      <c r="G134" s="38">
        <f t="shared" ref="G134:H134" si="19">SUM(G135)</f>
        <v>75.5</v>
      </c>
      <c r="H134" s="38">
        <f t="shared" si="19"/>
        <v>75.5</v>
      </c>
    </row>
    <row r="135" spans="1:10" ht="0.75" hidden="1" customHeight="1">
      <c r="A135" s="8">
        <v>937</v>
      </c>
      <c r="B135" s="5" t="s">
        <v>76</v>
      </c>
      <c r="C135" s="5" t="s">
        <v>156</v>
      </c>
      <c r="D135" s="5" t="s">
        <v>168</v>
      </c>
      <c r="E135" s="6" t="s">
        <v>77</v>
      </c>
      <c r="F135" s="67"/>
      <c r="G135" s="39">
        <v>75.5</v>
      </c>
      <c r="H135" s="39">
        <v>75.5</v>
      </c>
    </row>
    <row r="136" spans="1:10" ht="27" customHeight="1">
      <c r="A136" s="28" t="s">
        <v>154</v>
      </c>
      <c r="B136" s="31" t="s">
        <v>71</v>
      </c>
      <c r="C136" s="31" t="s">
        <v>156</v>
      </c>
      <c r="D136" s="31" t="s">
        <v>168</v>
      </c>
      <c r="E136" s="33" t="s">
        <v>147</v>
      </c>
      <c r="F136" s="38">
        <f>SUM(F144+F150)</f>
        <v>3593</v>
      </c>
      <c r="G136" s="38" t="e">
        <f>SUM(#REF!+G140+G145+G150)</f>
        <v>#REF!</v>
      </c>
      <c r="H136" s="38" t="e">
        <f>SUM(#REF!+H140+H145+H150)</f>
        <v>#REF!</v>
      </c>
    </row>
    <row r="137" spans="1:10" ht="59.25" hidden="1" customHeight="1">
      <c r="A137" s="60" t="s">
        <v>158</v>
      </c>
      <c r="B137" s="54" t="s">
        <v>68</v>
      </c>
      <c r="C137" s="54" t="s">
        <v>220</v>
      </c>
      <c r="D137" s="54" t="s">
        <v>168</v>
      </c>
      <c r="E137" s="61" t="s">
        <v>219</v>
      </c>
      <c r="F137" s="62">
        <v>20</v>
      </c>
      <c r="G137" s="62"/>
      <c r="H137" s="62"/>
    </row>
    <row r="138" spans="1:10" ht="45" hidden="1" customHeight="1">
      <c r="A138" s="51" t="s">
        <v>158</v>
      </c>
      <c r="B138" s="54" t="s">
        <v>68</v>
      </c>
      <c r="C138" s="47" t="s">
        <v>193</v>
      </c>
      <c r="D138" s="54" t="s">
        <v>168</v>
      </c>
      <c r="E138" s="48" t="s">
        <v>218</v>
      </c>
      <c r="F138" s="62">
        <v>1287.0999999999999</v>
      </c>
      <c r="G138" s="40"/>
      <c r="H138" s="40"/>
    </row>
    <row r="139" spans="1:10" ht="33.75" hidden="1" customHeight="1">
      <c r="A139" s="51" t="s">
        <v>158</v>
      </c>
      <c r="B139" s="47" t="s">
        <v>68</v>
      </c>
      <c r="C139" s="47" t="s">
        <v>193</v>
      </c>
      <c r="D139" s="47" t="s">
        <v>168</v>
      </c>
      <c r="E139" s="48" t="s">
        <v>194</v>
      </c>
      <c r="F139" s="40"/>
      <c r="G139" s="40"/>
      <c r="H139" s="40"/>
    </row>
    <row r="140" spans="1:10" ht="28.5" hidden="1" customHeight="1">
      <c r="A140" s="31" t="s">
        <v>167</v>
      </c>
      <c r="B140" s="32" t="s">
        <v>68</v>
      </c>
      <c r="C140" s="32" t="s">
        <v>156</v>
      </c>
      <c r="D140" s="32" t="s">
        <v>168</v>
      </c>
      <c r="E140" s="33" t="s">
        <v>69</v>
      </c>
      <c r="F140" s="40"/>
      <c r="G140" s="40"/>
      <c r="H140" s="40"/>
    </row>
    <row r="141" spans="1:10" ht="27" hidden="1" customHeight="1">
      <c r="A141" s="24">
        <v>912</v>
      </c>
      <c r="B141" s="9" t="s">
        <v>68</v>
      </c>
      <c r="C141" s="9" t="s">
        <v>108</v>
      </c>
      <c r="D141" s="9" t="s">
        <v>168</v>
      </c>
      <c r="E141" s="25" t="s">
        <v>151</v>
      </c>
      <c r="F141" s="40"/>
      <c r="G141" s="40"/>
      <c r="H141" s="40"/>
    </row>
    <row r="142" spans="1:10" ht="36.75" hidden="1" customHeight="1">
      <c r="A142" s="8">
        <v>912</v>
      </c>
      <c r="B142" s="5" t="s">
        <v>68</v>
      </c>
      <c r="C142" s="5" t="s">
        <v>109</v>
      </c>
      <c r="D142" s="5" t="s">
        <v>168</v>
      </c>
      <c r="E142" s="6" t="s">
        <v>148</v>
      </c>
      <c r="F142" s="38"/>
      <c r="G142" s="38"/>
      <c r="H142" s="38"/>
    </row>
    <row r="143" spans="1:10" ht="36.75" hidden="1" customHeight="1">
      <c r="A143" s="24">
        <v>912</v>
      </c>
      <c r="B143" s="47" t="s">
        <v>68</v>
      </c>
      <c r="C143" s="47" t="s">
        <v>32</v>
      </c>
      <c r="D143" s="47" t="s">
        <v>168</v>
      </c>
      <c r="E143" s="48" t="s">
        <v>184</v>
      </c>
      <c r="F143" s="38"/>
      <c r="G143" s="38"/>
      <c r="H143" s="38"/>
    </row>
    <row r="144" spans="1:10" ht="30.75" customHeight="1">
      <c r="A144" s="63">
        <v>936</v>
      </c>
      <c r="B144" s="64" t="s">
        <v>68</v>
      </c>
      <c r="C144" s="64" t="s">
        <v>156</v>
      </c>
      <c r="D144" s="64" t="s">
        <v>168</v>
      </c>
      <c r="E144" s="65" t="s">
        <v>69</v>
      </c>
      <c r="F144" s="38">
        <v>3148</v>
      </c>
      <c r="G144" s="38">
        <v>1975</v>
      </c>
      <c r="H144" s="38">
        <v>1975</v>
      </c>
      <c r="I144" s="75">
        <v>-445</v>
      </c>
      <c r="J144" s="75">
        <v>1176</v>
      </c>
    </row>
    <row r="145" spans="1:9" ht="36" hidden="1" customHeight="1">
      <c r="A145" s="34">
        <v>936</v>
      </c>
      <c r="B145" s="32" t="s">
        <v>68</v>
      </c>
      <c r="C145" s="32" t="s">
        <v>152</v>
      </c>
      <c r="D145" s="32" t="s">
        <v>168</v>
      </c>
      <c r="E145" s="33" t="s">
        <v>69</v>
      </c>
      <c r="F145" s="38">
        <f>SUM(F146:F148)</f>
        <v>2186</v>
      </c>
      <c r="G145" s="38">
        <f t="shared" ref="G145:H145" si="20">SUM(G146:G148)</f>
        <v>1385</v>
      </c>
      <c r="H145" s="38">
        <f t="shared" si="20"/>
        <v>1264</v>
      </c>
    </row>
    <row r="146" spans="1:9" ht="76.5" hidden="1" customHeight="1">
      <c r="A146" s="24">
        <v>936</v>
      </c>
      <c r="B146" s="9" t="s">
        <v>68</v>
      </c>
      <c r="C146" s="9" t="s">
        <v>133</v>
      </c>
      <c r="D146" s="9" t="s">
        <v>168</v>
      </c>
      <c r="E146" s="35" t="s">
        <v>135</v>
      </c>
      <c r="F146" s="36">
        <v>1439</v>
      </c>
      <c r="G146" s="36">
        <v>898</v>
      </c>
      <c r="H146" s="36">
        <v>832</v>
      </c>
    </row>
    <row r="147" spans="1:9" ht="69.75" hidden="1" customHeight="1">
      <c r="A147" s="24">
        <v>936</v>
      </c>
      <c r="B147" s="9" t="s">
        <v>68</v>
      </c>
      <c r="C147" s="9" t="s">
        <v>134</v>
      </c>
      <c r="D147" s="9" t="s">
        <v>168</v>
      </c>
      <c r="E147" s="35" t="s">
        <v>136</v>
      </c>
      <c r="F147" s="36">
        <v>747</v>
      </c>
      <c r="G147" s="36">
        <v>487</v>
      </c>
      <c r="H147" s="36">
        <v>432</v>
      </c>
    </row>
    <row r="148" spans="1:9" ht="37.5" hidden="1" customHeight="1">
      <c r="A148" s="24">
        <v>936</v>
      </c>
      <c r="B148" s="9" t="s">
        <v>68</v>
      </c>
      <c r="C148" s="9" t="s">
        <v>132</v>
      </c>
      <c r="D148" s="9" t="s">
        <v>168</v>
      </c>
      <c r="E148" s="35" t="s">
        <v>137</v>
      </c>
      <c r="F148" s="36"/>
      <c r="G148" s="36"/>
      <c r="H148" s="36"/>
    </row>
    <row r="149" spans="1:9" ht="37.5" hidden="1" customHeight="1">
      <c r="A149" s="24">
        <v>936</v>
      </c>
      <c r="B149" s="47" t="s">
        <v>68</v>
      </c>
      <c r="C149" s="47" t="s">
        <v>195</v>
      </c>
      <c r="D149" s="47" t="s">
        <v>168</v>
      </c>
      <c r="E149" s="55" t="s">
        <v>196</v>
      </c>
      <c r="F149" s="36"/>
      <c r="G149" s="36"/>
      <c r="H149" s="36"/>
    </row>
    <row r="150" spans="1:9" ht="28.5" customHeight="1">
      <c r="A150" s="63">
        <v>937</v>
      </c>
      <c r="B150" s="64" t="s">
        <v>68</v>
      </c>
      <c r="C150" s="64" t="s">
        <v>156</v>
      </c>
      <c r="D150" s="64" t="s">
        <v>168</v>
      </c>
      <c r="E150" s="65" t="s">
        <v>69</v>
      </c>
      <c r="F150" s="38">
        <v>445</v>
      </c>
      <c r="G150" s="36"/>
      <c r="H150" s="36"/>
      <c r="I150">
        <v>445</v>
      </c>
    </row>
    <row r="151" spans="1:9" ht="36" hidden="1" customHeight="1">
      <c r="A151" s="8">
        <v>937</v>
      </c>
      <c r="B151" s="5" t="s">
        <v>68</v>
      </c>
      <c r="C151" s="5" t="s">
        <v>125</v>
      </c>
      <c r="D151" s="5" t="s">
        <v>168</v>
      </c>
      <c r="E151" s="6" t="s">
        <v>126</v>
      </c>
      <c r="F151" s="36"/>
      <c r="G151" s="36"/>
      <c r="H151" s="36"/>
    </row>
    <row r="152" spans="1:9" ht="42" hidden="1" customHeight="1">
      <c r="A152" s="8">
        <v>937</v>
      </c>
      <c r="B152" s="5" t="s">
        <v>68</v>
      </c>
      <c r="C152" s="5" t="s">
        <v>32</v>
      </c>
      <c r="D152" s="5" t="s">
        <v>168</v>
      </c>
      <c r="E152" s="6" t="s">
        <v>33</v>
      </c>
      <c r="F152" s="36"/>
      <c r="G152" s="36"/>
      <c r="H152" s="36"/>
    </row>
    <row r="153" spans="1:9" ht="23.25" hidden="1" customHeight="1">
      <c r="A153" s="28" t="s">
        <v>154</v>
      </c>
      <c r="B153" s="26" t="s">
        <v>127</v>
      </c>
      <c r="C153" s="26" t="s">
        <v>156</v>
      </c>
      <c r="D153" s="26" t="s">
        <v>128</v>
      </c>
      <c r="E153" s="15" t="s">
        <v>129</v>
      </c>
      <c r="F153" s="38"/>
      <c r="G153" s="38"/>
      <c r="H153" s="38"/>
    </row>
    <row r="154" spans="1:9" ht="32.25" hidden="1" customHeight="1">
      <c r="A154" s="28">
        <v>905</v>
      </c>
      <c r="B154" s="5" t="s">
        <v>130</v>
      </c>
      <c r="C154" s="5" t="s">
        <v>156</v>
      </c>
      <c r="D154" s="5" t="s">
        <v>128</v>
      </c>
      <c r="E154" s="6" t="s">
        <v>131</v>
      </c>
      <c r="F154" s="36"/>
      <c r="G154" s="36"/>
      <c r="H154" s="36"/>
    </row>
    <row r="155" spans="1:9" ht="32.25" hidden="1" customHeight="1">
      <c r="A155" s="28">
        <v>937</v>
      </c>
      <c r="B155" s="5" t="s">
        <v>130</v>
      </c>
      <c r="C155" s="5" t="s">
        <v>156</v>
      </c>
      <c r="D155" s="5" t="s">
        <v>128</v>
      </c>
      <c r="E155" s="6" t="s">
        <v>131</v>
      </c>
      <c r="F155" s="36"/>
      <c r="G155" s="36"/>
      <c r="H155" s="36"/>
    </row>
    <row r="156" spans="1:9">
      <c r="A156" s="80" t="s">
        <v>42</v>
      </c>
      <c r="B156" s="81"/>
      <c r="C156" s="81"/>
      <c r="D156" s="81"/>
      <c r="E156" s="81"/>
      <c r="F156" s="41">
        <f>SUM(F9+F13)</f>
        <v>429031.77999999997</v>
      </c>
      <c r="G156" s="41">
        <f t="shared" ref="G156:H156" si="21">SUM(G9+G13)</f>
        <v>474604.30000000005</v>
      </c>
      <c r="H156" s="41">
        <f t="shared" si="21"/>
        <v>489552.80000000005</v>
      </c>
    </row>
    <row r="158" spans="1:9">
      <c r="E158" s="45" t="s">
        <v>142</v>
      </c>
    </row>
  </sheetData>
  <mergeCells count="7">
    <mergeCell ref="G6:N6"/>
    <mergeCell ref="E2:F2"/>
    <mergeCell ref="E1:F1"/>
    <mergeCell ref="A156:E156"/>
    <mergeCell ref="A8:D8"/>
    <mergeCell ref="A5:F5"/>
    <mergeCell ref="A6:F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OPD2</dc:creator>
  <cp:lastModifiedBy>Рукавишникова</cp:lastModifiedBy>
  <cp:lastPrinted>2014-02-19T06:04:04Z</cp:lastPrinted>
  <dcterms:created xsi:type="dcterms:W3CDTF">2009-10-26T13:33:10Z</dcterms:created>
  <dcterms:modified xsi:type="dcterms:W3CDTF">2014-04-21T06:57:14Z</dcterms:modified>
</cp:coreProperties>
</file>