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5480" windowHeight="77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Лист1!$A$1:$F$44</definedName>
  </definedNames>
  <calcPr calcId="125725"/>
</workbook>
</file>

<file path=xl/calcChain.xml><?xml version="1.0" encoding="utf-8"?>
<calcChain xmlns="http://schemas.openxmlformats.org/spreadsheetml/2006/main">
  <c r="F23" i="1"/>
  <c r="F30"/>
  <c r="E30"/>
  <c r="F28"/>
  <c r="E28"/>
  <c r="F25"/>
  <c r="E25"/>
  <c r="E23"/>
  <c r="F20"/>
  <c r="E20"/>
  <c r="F18"/>
  <c r="E18"/>
  <c r="F16"/>
  <c r="E16"/>
  <c r="F11"/>
  <c r="E11"/>
  <c r="F9"/>
  <c r="E9"/>
  <c r="F7"/>
  <c r="E7"/>
  <c r="D30"/>
  <c r="D28"/>
  <c r="D25"/>
  <c r="D23"/>
  <c r="D20"/>
  <c r="D18"/>
  <c r="D16"/>
  <c r="D11"/>
  <c r="D9"/>
  <c r="D7"/>
  <c r="E41" l="1"/>
  <c r="D41"/>
  <c r="F41"/>
  <c r="D40"/>
  <c r="F40"/>
  <c r="E6"/>
  <c r="E40"/>
  <c r="D6"/>
  <c r="F6"/>
  <c r="E44" l="1"/>
  <c r="D44"/>
  <c r="F44"/>
</calcChain>
</file>

<file path=xl/sharedStrings.xml><?xml version="1.0" encoding="utf-8"?>
<sst xmlns="http://schemas.openxmlformats.org/spreadsheetml/2006/main" count="104" uniqueCount="81">
  <si>
    <t>[A]
Дата Код</t>
  </si>
  <si>
    <t>Налог на доходы физических лиц</t>
  </si>
  <si>
    <t>000 1010200001 0000 110</t>
  </si>
  <si>
    <t>000 1030200001 0000 110</t>
  </si>
  <si>
    <t>Налог, взимаемый в связи с применением упрощенной системы налогообложения</t>
  </si>
  <si>
    <t>000 1050100000 0000 110</t>
  </si>
  <si>
    <t>Единый налог на вмененный доход для отдельных видов деятельности</t>
  </si>
  <si>
    <t>000 1050200002 0000 110</t>
  </si>
  <si>
    <t>Единый сельскохозяйственный налог</t>
  </si>
  <si>
    <t>000 1050300000 0000 110</t>
  </si>
  <si>
    <t>Налог, взимаемый в связи с применением патентной системы налогообложения</t>
  </si>
  <si>
    <t>000 1050400002 0000 110</t>
  </si>
  <si>
    <t>Налог на имущество организаций</t>
  </si>
  <si>
    <t>000 1060200002 0000 110</t>
  </si>
  <si>
    <t>000 1110500000 0000 120</t>
  </si>
  <si>
    <t>000 1110900000 0000 120</t>
  </si>
  <si>
    <t>Плата за негативное воздействие на окружающую среду</t>
  </si>
  <si>
    <t>000 1120100001 0000 120</t>
  </si>
  <si>
    <t>Прочие доходы от оказания платных услуг (работ)</t>
  </si>
  <si>
    <t>Доходы от компенсации затрат государства</t>
  </si>
  <si>
    <t>000 1130200000 0000 130</t>
  </si>
  <si>
    <t>Доходы от продажи земельных участков, находящихся в государственной и муниципальной собственности</t>
  </si>
  <si>
    <t>000 1140600000 0000 430</t>
  </si>
  <si>
    <t>201500</t>
  </si>
  <si>
    <t>000 1000000000 0000 000</t>
  </si>
  <si>
    <t>НАЛОГИ НА ПРИБЫЛЬ, ДОХОДЫ</t>
  </si>
  <si>
    <t>000 1010000000 0000 000</t>
  </si>
  <si>
    <t>НАЛОГИ НА ТОВАРЫ (РАБОТЫ, УСЛУГИ), РЕАЛИЗУЕМЫЕ НА ТЕРРИТОРИИ РОССИЙСКОЙ ФЕДЕРАЦИИ</t>
  </si>
  <si>
    <t>000 1030000000 0000 000</t>
  </si>
  <si>
    <t>НАЛОГИ НА СОВОКУПНЫЙ ДОХОД</t>
  </si>
  <si>
    <t>000 1050000000 0000 000</t>
  </si>
  <si>
    <t>НАЛОГИ НА ИМУЩЕСТВО</t>
  </si>
  <si>
    <t>000 1060000000 0000 000</t>
  </si>
  <si>
    <t>ГОСУДАРСТВЕННАЯ ПОШЛИНА</t>
  </si>
  <si>
    <t>000 1080000000 0000 000</t>
  </si>
  <si>
    <t>ДОХОДЫ ОТ ИСПОЛЬЗОВАНИЯ ИМУЩЕСТВА, НАХОДЯЩЕГОСЯ В ГОСУДАРСТВЕННОЙ И МУНИЦИПАЛЬНОЙ СОБСТВЕННОСТИ</t>
  </si>
  <si>
    <t>000 1110000000 0000 000</t>
  </si>
  <si>
    <t>ПЛАТЕЖИ ПРИ ПОЛЬЗОВАНИИ ПРИРОДНЫМИ РЕСУРСАМИ</t>
  </si>
  <si>
    <t>000 1120000000 0000 000</t>
  </si>
  <si>
    <t>000 1130000000 0000 000</t>
  </si>
  <si>
    <t>000 1130199000 0000 130</t>
  </si>
  <si>
    <t>ДОХОДЫ ОТ ПРОДАЖИ МАТЕРИАЛЬНЫХ И НЕМАТЕРИАЛЬНЫХ АКТИВОВ</t>
  </si>
  <si>
    <t>000 1140000000 0000 000</t>
  </si>
  <si>
    <t>ШТРАФЫ, САНКЦИИ, ВОЗМЕЩЕНИЕ УЩЕРБА</t>
  </si>
  <si>
    <t>000 1160000000 0000 000</t>
  </si>
  <si>
    <t>Доходы от уплаты акцизов на нефтепродукты</t>
  </si>
  <si>
    <t>к пояснительной записке</t>
  </si>
  <si>
    <t>НАЛОГОВЫЕ И НЕНАЛОГОВЫЕ ДОХОДЫ, ВСЕГО</t>
  </si>
  <si>
    <t>тыс. рублей</t>
  </si>
  <si>
    <t>Государственная пошлина по делам, рассматриваемым в судах общей юрисдикции, мировыми судьями</t>
  </si>
  <si>
    <t>000 1080300001 0000 110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</si>
  <si>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</si>
  <si>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</si>
  <si>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дорожного движения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</si>
  <si>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</si>
  <si>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</si>
  <si>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000 1160300000 0000 140</t>
  </si>
  <si>
    <t>000 1160800001 0000 140</t>
  </si>
  <si>
    <t xml:space="preserve">000 1163000001 0000 140 </t>
  </si>
  <si>
    <t>000 1164300001 0000 140</t>
  </si>
  <si>
    <t>000 1169000000 0000 140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</si>
  <si>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</si>
  <si>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</si>
  <si>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УСЛУГ(РАБОТ) И КОМПЕНСАЦИИ ЗАТРАТ ГОСУДАРСТВА</t>
  </si>
  <si>
    <t>Код БК</t>
  </si>
  <si>
    <t>Наименование доходных источников</t>
  </si>
  <si>
    <t>Налоговые</t>
  </si>
  <si>
    <t>Неналоговые</t>
  </si>
  <si>
    <t>2020 год</t>
  </si>
  <si>
    <t>Всего доходов</t>
  </si>
  <si>
    <t xml:space="preserve">                                                                                                                                                             Приложение</t>
  </si>
  <si>
    <t>000 1162505001 0000 140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</si>
  <si>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</si>
  <si>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</si>
  <si>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000 1163500001 0000 140 </t>
  </si>
  <si>
    <t>Суммы по искам о возмещении вреда, причиненного окружающей среде</t>
  </si>
  <si>
    <t>Безвозмездные поступления</t>
  </si>
  <si>
    <t>в том числе Областные средства</t>
  </si>
  <si>
    <t>2021 год</t>
  </si>
  <si>
    <t>Объем поступлений налоговых и неналоговых доходов бюджета района, прогнозируемый               на 2020 год и плановый период 2021 и 2022 годов</t>
  </si>
  <si>
    <t>2022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</si>
</sst>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2" borderId="0" xfId="0" applyNumberFormat="1" applyFont="1" applyFill="1" applyAlignment="1">
      <alignment horizontal="left"/>
    </xf>
    <xf numFmtId="0" fontId="0" fillId="2" borderId="0" xfId="0" applyFill="1"/>
    <xf numFmtId="49" fontId="1" fillId="2" borderId="0" xfId="0" applyNumberFormat="1" applyFont="1" applyFill="1" applyAlignment="1">
      <alignment horizontal="left" wrapText="1"/>
    </xf>
    <xf numFmtId="49" fontId="0" fillId="2" borderId="0" xfId="0" applyNumberFormat="1" applyFill="1" applyAlignment="1">
      <alignment horizontal="left"/>
    </xf>
    <xf numFmtId="0" fontId="0" fillId="2" borderId="0" xfId="0" applyFill="1" applyAlignment="1">
      <alignment horizontal="right"/>
    </xf>
    <xf numFmtId="11" fontId="0" fillId="2" borderId="0" xfId="0" applyNumberFormat="1" applyFill="1" applyAlignment="1">
      <alignment horizontal="left" wrapText="1"/>
    </xf>
    <xf numFmtId="49" fontId="2" fillId="2" borderId="0" xfId="0" applyNumberFormat="1" applyFont="1" applyFill="1" applyAlignment="1">
      <alignment horizontal="left"/>
    </xf>
    <xf numFmtId="0" fontId="2" fillId="2" borderId="0" xfId="0" applyFont="1" applyFill="1"/>
    <xf numFmtId="11" fontId="2" fillId="2" borderId="0" xfId="0" applyNumberFormat="1" applyFont="1" applyFill="1" applyAlignment="1">
      <alignment horizontal="left" wrapText="1"/>
    </xf>
    <xf numFmtId="49" fontId="4" fillId="2" borderId="1" xfId="0" applyNumberFormat="1" applyFont="1" applyFill="1" applyBorder="1" applyAlignment="1">
      <alignment horizontal="left"/>
    </xf>
    <xf numFmtId="11" fontId="4" fillId="2" borderId="2" xfId="0" applyNumberFormat="1" applyFont="1" applyFill="1" applyBorder="1" applyAlignment="1">
      <alignment horizontal="left" wrapText="1"/>
    </xf>
    <xf numFmtId="11" fontId="4" fillId="2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/>
    </xf>
    <xf numFmtId="11" fontId="2" fillId="2" borderId="1" xfId="0" applyNumberFormat="1" applyFont="1" applyFill="1" applyBorder="1" applyAlignment="1">
      <alignment horizontal="left" wrapText="1"/>
    </xf>
    <xf numFmtId="164" fontId="2" fillId="0" borderId="1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left" wrapText="1"/>
    </xf>
    <xf numFmtId="0" fontId="6" fillId="2" borderId="0" xfId="0" applyFont="1" applyFill="1" applyAlignment="1">
      <alignment horizontal="right"/>
    </xf>
    <xf numFmtId="0" fontId="7" fillId="0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11" fontId="0" fillId="2" borderId="1" xfId="0" applyNumberFormat="1" applyFill="1" applyBorder="1" applyAlignment="1">
      <alignment horizontal="right" wrapText="1"/>
    </xf>
    <xf numFmtId="164" fontId="8" fillId="2" borderId="1" xfId="0" applyNumberFormat="1" applyFont="1" applyFill="1" applyBorder="1" applyAlignment="1">
      <alignment horizontal="right"/>
    </xf>
    <xf numFmtId="164" fontId="9" fillId="2" borderId="1" xfId="0" applyNumberFormat="1" applyFont="1" applyFill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0" fontId="10" fillId="2" borderId="0" xfId="0" applyFont="1" applyFill="1" applyAlignment="1">
      <alignment horizontal="right"/>
    </xf>
    <xf numFmtId="0" fontId="10" fillId="2" borderId="0" xfId="0" applyFont="1" applyFill="1"/>
    <xf numFmtId="164" fontId="10" fillId="2" borderId="1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horizontal="right"/>
    </xf>
    <xf numFmtId="0" fontId="10" fillId="2" borderId="1" xfId="0" applyFont="1" applyFill="1" applyBorder="1"/>
    <xf numFmtId="0" fontId="6" fillId="2" borderId="0" xfId="0" applyFont="1" applyFill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2" borderId="0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wrapText="1"/>
    </xf>
    <xf numFmtId="11" fontId="3" fillId="2" borderId="0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4"/>
  <sheetViews>
    <sheetView tabSelected="1" view="pageBreakPreview" topLeftCell="B19" zoomScale="60" zoomScaleNormal="100" workbookViewId="0">
      <selection activeCell="F43" sqref="F43"/>
    </sheetView>
  </sheetViews>
  <sheetFormatPr defaultRowHeight="15"/>
  <cols>
    <col min="1" max="1" width="7.5703125" style="4" hidden="1" customWidth="1"/>
    <col min="2" max="2" width="26.7109375" style="4" customWidth="1"/>
    <col min="3" max="3" width="63.42578125" style="6" customWidth="1"/>
    <col min="4" max="4" width="15.5703125" style="5" customWidth="1"/>
    <col min="5" max="5" width="15" style="2" customWidth="1"/>
    <col min="6" max="6" width="13" style="2" customWidth="1"/>
    <col min="7" max="16384" width="9.140625" style="2"/>
  </cols>
  <sheetData>
    <row r="1" spans="1:6" ht="15.75">
      <c r="B1" s="7"/>
      <c r="C1" s="29" t="s">
        <v>70</v>
      </c>
      <c r="D1" s="30"/>
      <c r="E1" s="30"/>
      <c r="F1" s="30"/>
    </row>
    <row r="2" spans="1:6" ht="15.75">
      <c r="B2" s="7"/>
      <c r="C2" s="31" t="s">
        <v>46</v>
      </c>
      <c r="D2" s="32"/>
      <c r="E2" s="33"/>
      <c r="F2" s="33"/>
    </row>
    <row r="3" spans="1:6" ht="55.5" customHeight="1">
      <c r="B3" s="34" t="s">
        <v>79</v>
      </c>
      <c r="C3" s="34"/>
      <c r="D3" s="34"/>
      <c r="E3" s="35"/>
      <c r="F3" s="35"/>
    </row>
    <row r="4" spans="1:6" ht="15.75">
      <c r="B4" s="7"/>
      <c r="C4" s="9"/>
      <c r="D4" s="17"/>
      <c r="E4" s="8"/>
      <c r="F4" s="17" t="s">
        <v>48</v>
      </c>
    </row>
    <row r="5" spans="1:6" ht="24.75" customHeight="1">
      <c r="A5" s="3" t="s">
        <v>0</v>
      </c>
      <c r="B5" s="19" t="s">
        <v>64</v>
      </c>
      <c r="C5" s="19" t="s">
        <v>65</v>
      </c>
      <c r="D5" s="19" t="s">
        <v>68</v>
      </c>
      <c r="E5" s="19" t="s">
        <v>78</v>
      </c>
      <c r="F5" s="19" t="s">
        <v>80</v>
      </c>
    </row>
    <row r="6" spans="1:6" ht="26.25" customHeight="1">
      <c r="A6" s="1"/>
      <c r="B6" s="10" t="s">
        <v>24</v>
      </c>
      <c r="C6" s="11" t="s">
        <v>47</v>
      </c>
      <c r="D6" s="21">
        <f>SUM(D7+D9+D11+D16+D18+D20+D23+D25+D28+D30)</f>
        <v>115186.3</v>
      </c>
      <c r="E6" s="21">
        <f>SUM(E7+E9+E11+E16+E18+E20+E23+E25+E28+E30)</f>
        <v>118191.07999999999</v>
      </c>
      <c r="F6" s="21">
        <f>SUM(F7+F9+F11+F16+F18+F20+F23+F25+F28+F30)</f>
        <v>121690.65</v>
      </c>
    </row>
    <row r="7" spans="1:6" ht="26.25" customHeight="1">
      <c r="A7" s="1" t="s">
        <v>23</v>
      </c>
      <c r="B7" s="10" t="s">
        <v>26</v>
      </c>
      <c r="C7" s="12" t="s">
        <v>25</v>
      </c>
      <c r="D7" s="21">
        <f>SUM(D8)</f>
        <v>32559.8</v>
      </c>
      <c r="E7" s="21">
        <f t="shared" ref="E7:F7" si="0">SUM(E8)</f>
        <v>34177.93</v>
      </c>
      <c r="F7" s="21">
        <f t="shared" si="0"/>
        <v>35877.25</v>
      </c>
    </row>
    <row r="8" spans="1:6" ht="18.75">
      <c r="A8" s="1" t="s">
        <v>23</v>
      </c>
      <c r="B8" s="13" t="s">
        <v>2</v>
      </c>
      <c r="C8" s="14" t="s">
        <v>1</v>
      </c>
      <c r="D8" s="22">
        <v>32559.8</v>
      </c>
      <c r="E8" s="22">
        <v>34177.93</v>
      </c>
      <c r="F8" s="22">
        <v>35877.25</v>
      </c>
    </row>
    <row r="9" spans="1:6" ht="51.75" customHeight="1">
      <c r="A9" s="1" t="s">
        <v>23</v>
      </c>
      <c r="B9" s="10" t="s">
        <v>28</v>
      </c>
      <c r="C9" s="12" t="s">
        <v>27</v>
      </c>
      <c r="D9" s="21">
        <f>SUM(D10)</f>
        <v>6567</v>
      </c>
      <c r="E9" s="21">
        <f t="shared" ref="E9:F9" si="1">SUM(E10)</f>
        <v>6719.9</v>
      </c>
      <c r="F9" s="21">
        <f t="shared" si="1"/>
        <v>7078.5</v>
      </c>
    </row>
    <row r="10" spans="1:6" ht="20.25" customHeight="1">
      <c r="A10" s="1" t="s">
        <v>23</v>
      </c>
      <c r="B10" s="13" t="s">
        <v>3</v>
      </c>
      <c r="C10" s="18" t="s">
        <v>45</v>
      </c>
      <c r="D10" s="22">
        <v>6567</v>
      </c>
      <c r="E10" s="22">
        <v>6719.9</v>
      </c>
      <c r="F10" s="22">
        <v>7078.5</v>
      </c>
    </row>
    <row r="11" spans="1:6" ht="20.25" customHeight="1">
      <c r="A11" s="1" t="s">
        <v>23</v>
      </c>
      <c r="B11" s="10" t="s">
        <v>30</v>
      </c>
      <c r="C11" s="12" t="s">
        <v>29</v>
      </c>
      <c r="D11" s="21">
        <f>SUM(D12:D15)</f>
        <v>32439</v>
      </c>
      <c r="E11" s="21">
        <f t="shared" ref="E11:F11" si="2">SUM(E12:E15)</f>
        <v>33464.479999999996</v>
      </c>
      <c r="F11" s="21">
        <f t="shared" si="2"/>
        <v>34532.22</v>
      </c>
    </row>
    <row r="12" spans="1:6" ht="30.75" customHeight="1">
      <c r="A12" s="1" t="s">
        <v>23</v>
      </c>
      <c r="B12" s="13" t="s">
        <v>5</v>
      </c>
      <c r="C12" s="14" t="s">
        <v>4</v>
      </c>
      <c r="D12" s="22">
        <v>24241</v>
      </c>
      <c r="E12" s="22">
        <v>30586.98</v>
      </c>
      <c r="F12" s="22">
        <v>33494.22</v>
      </c>
    </row>
    <row r="13" spans="1:6" ht="30.75">
      <c r="A13" s="1" t="s">
        <v>23</v>
      </c>
      <c r="B13" s="13" t="s">
        <v>7</v>
      </c>
      <c r="C13" s="14" t="s">
        <v>6</v>
      </c>
      <c r="D13" s="22">
        <v>7225</v>
      </c>
      <c r="E13" s="22">
        <v>1873</v>
      </c>
      <c r="F13" s="22">
        <v>0</v>
      </c>
    </row>
    <row r="14" spans="1:6" ht="18.75">
      <c r="A14" s="1" t="s">
        <v>23</v>
      </c>
      <c r="B14" s="13" t="s">
        <v>9</v>
      </c>
      <c r="C14" s="14" t="s">
        <v>8</v>
      </c>
      <c r="D14" s="22">
        <v>301</v>
      </c>
      <c r="E14" s="22">
        <v>310.5</v>
      </c>
      <c r="F14" s="22">
        <v>321</v>
      </c>
    </row>
    <row r="15" spans="1:6" ht="32.25" customHeight="1">
      <c r="A15" s="1" t="s">
        <v>23</v>
      </c>
      <c r="B15" s="13" t="s">
        <v>11</v>
      </c>
      <c r="C15" s="14" t="s">
        <v>10</v>
      </c>
      <c r="D15" s="22">
        <v>672</v>
      </c>
      <c r="E15" s="22">
        <v>694</v>
      </c>
      <c r="F15" s="22">
        <v>717</v>
      </c>
    </row>
    <row r="16" spans="1:6" ht="18.75">
      <c r="A16" s="1" t="s">
        <v>23</v>
      </c>
      <c r="B16" s="10" t="s">
        <v>32</v>
      </c>
      <c r="C16" s="12" t="s">
        <v>31</v>
      </c>
      <c r="D16" s="21">
        <f>SUM(D17)</f>
        <v>5819</v>
      </c>
      <c r="E16" s="21">
        <f t="shared" ref="E16:F16" si="3">SUM(E17)</f>
        <v>5871.37</v>
      </c>
      <c r="F16" s="21">
        <f t="shared" si="3"/>
        <v>5930.08</v>
      </c>
    </row>
    <row r="17" spans="1:6" ht="18.75">
      <c r="A17" s="1" t="s">
        <v>23</v>
      </c>
      <c r="B17" s="13" t="s">
        <v>13</v>
      </c>
      <c r="C17" s="14" t="s">
        <v>12</v>
      </c>
      <c r="D17" s="22">
        <v>5819</v>
      </c>
      <c r="E17" s="22">
        <v>5871.37</v>
      </c>
      <c r="F17" s="22">
        <v>5930.08</v>
      </c>
    </row>
    <row r="18" spans="1:6" ht="28.5" customHeight="1">
      <c r="A18" s="1" t="s">
        <v>23</v>
      </c>
      <c r="B18" s="10" t="s">
        <v>34</v>
      </c>
      <c r="C18" s="12" t="s">
        <v>33</v>
      </c>
      <c r="D18" s="21">
        <f>SUM(D19)</f>
        <v>1339</v>
      </c>
      <c r="E18" s="21">
        <f t="shared" ref="E18:F18" si="4">SUM(E19)</f>
        <v>1379</v>
      </c>
      <c r="F18" s="21">
        <f t="shared" si="4"/>
        <v>1430</v>
      </c>
    </row>
    <row r="19" spans="1:6" ht="36.75" customHeight="1">
      <c r="A19" s="1"/>
      <c r="B19" s="15" t="s">
        <v>50</v>
      </c>
      <c r="C19" s="16" t="s">
        <v>49</v>
      </c>
      <c r="D19" s="23">
        <v>1339</v>
      </c>
      <c r="E19" s="23">
        <v>1379</v>
      </c>
      <c r="F19" s="23">
        <v>1430</v>
      </c>
    </row>
    <row r="20" spans="1:6" ht="45" customHeight="1">
      <c r="A20" s="1" t="s">
        <v>23</v>
      </c>
      <c r="B20" s="10" t="s">
        <v>36</v>
      </c>
      <c r="C20" s="12" t="s">
        <v>35</v>
      </c>
      <c r="D20" s="21">
        <f>SUM(D21:D22)</f>
        <v>7188.7</v>
      </c>
      <c r="E20" s="21">
        <f t="shared" ref="E20:F20" si="5">SUM(E21:E22)</f>
        <v>7188.7</v>
      </c>
      <c r="F20" s="21">
        <f t="shared" si="5"/>
        <v>7188.7</v>
      </c>
    </row>
    <row r="21" spans="1:6" ht="93.75" customHeight="1">
      <c r="A21" s="1" t="s">
        <v>23</v>
      </c>
      <c r="B21" s="13" t="s">
        <v>14</v>
      </c>
      <c r="C21" s="14" t="s">
        <v>61</v>
      </c>
      <c r="D21" s="22">
        <v>7183.7</v>
      </c>
      <c r="E21" s="22">
        <v>7183.7</v>
      </c>
      <c r="F21" s="22">
        <v>7183.7</v>
      </c>
    </row>
    <row r="22" spans="1:6" ht="78.75" customHeight="1">
      <c r="A22" s="1" t="s">
        <v>23</v>
      </c>
      <c r="B22" s="13" t="s">
        <v>15</v>
      </c>
      <c r="C22" s="14" t="s">
        <v>62</v>
      </c>
      <c r="D22" s="22">
        <v>5</v>
      </c>
      <c r="E22" s="22">
        <v>5</v>
      </c>
      <c r="F22" s="22">
        <v>5</v>
      </c>
    </row>
    <row r="23" spans="1:6" ht="33.75" customHeight="1">
      <c r="A23" s="1" t="s">
        <v>23</v>
      </c>
      <c r="B23" s="10" t="s">
        <v>38</v>
      </c>
      <c r="C23" s="12" t="s">
        <v>37</v>
      </c>
      <c r="D23" s="21">
        <f>SUM(D24)</f>
        <v>475.8</v>
      </c>
      <c r="E23" s="21">
        <f t="shared" ref="E23:F23" si="6">SUM(E24)</f>
        <v>475.8</v>
      </c>
      <c r="F23" s="21">
        <f t="shared" si="6"/>
        <v>475.8</v>
      </c>
    </row>
    <row r="24" spans="1:6" ht="21" customHeight="1">
      <c r="A24" s="1" t="s">
        <v>23</v>
      </c>
      <c r="B24" s="13" t="s">
        <v>17</v>
      </c>
      <c r="C24" s="14" t="s">
        <v>16</v>
      </c>
      <c r="D24" s="22">
        <v>475.8</v>
      </c>
      <c r="E24" s="22">
        <v>475.8</v>
      </c>
      <c r="F24" s="22">
        <v>475.8</v>
      </c>
    </row>
    <row r="25" spans="1:6" ht="39.75" customHeight="1">
      <c r="A25" s="1" t="s">
        <v>23</v>
      </c>
      <c r="B25" s="10" t="s">
        <v>39</v>
      </c>
      <c r="C25" s="12" t="s">
        <v>63</v>
      </c>
      <c r="D25" s="21">
        <f>SUM(D26:D27)</f>
        <v>28764.5</v>
      </c>
      <c r="E25" s="21">
        <f t="shared" ref="E25:F25" si="7">SUM(E26:E27)</f>
        <v>28880.399999999998</v>
      </c>
      <c r="F25" s="21">
        <f t="shared" si="7"/>
        <v>29144.6</v>
      </c>
    </row>
    <row r="26" spans="1:6" ht="20.25" customHeight="1">
      <c r="A26" s="1" t="s">
        <v>23</v>
      </c>
      <c r="B26" s="13" t="s">
        <v>40</v>
      </c>
      <c r="C26" s="14" t="s">
        <v>18</v>
      </c>
      <c r="D26" s="22">
        <v>27657.3</v>
      </c>
      <c r="E26" s="22">
        <v>27731.3</v>
      </c>
      <c r="F26" s="22">
        <v>27954.3</v>
      </c>
    </row>
    <row r="27" spans="1:6" ht="16.5" customHeight="1">
      <c r="A27" s="1" t="s">
        <v>23</v>
      </c>
      <c r="B27" s="13" t="s">
        <v>20</v>
      </c>
      <c r="C27" s="14" t="s">
        <v>19</v>
      </c>
      <c r="D27" s="22">
        <v>1107.2</v>
      </c>
      <c r="E27" s="22">
        <v>1149.0999999999999</v>
      </c>
      <c r="F27" s="22">
        <v>1190.3</v>
      </c>
    </row>
    <row r="28" spans="1:6" ht="39" customHeight="1">
      <c r="A28" s="1" t="s">
        <v>23</v>
      </c>
      <c r="B28" s="10" t="s">
        <v>42</v>
      </c>
      <c r="C28" s="12" t="s">
        <v>41</v>
      </c>
      <c r="D28" s="21">
        <f>SUM(D29)</f>
        <v>33.5</v>
      </c>
      <c r="E28" s="21">
        <f t="shared" ref="E28:F28" si="8">SUM(E29)</f>
        <v>33.5</v>
      </c>
      <c r="F28" s="21">
        <f t="shared" si="8"/>
        <v>33.5</v>
      </c>
    </row>
    <row r="29" spans="1:6" ht="33" customHeight="1">
      <c r="A29" s="1" t="s">
        <v>23</v>
      </c>
      <c r="B29" s="13" t="s">
        <v>22</v>
      </c>
      <c r="C29" s="14" t="s">
        <v>21</v>
      </c>
      <c r="D29" s="22">
        <v>33.5</v>
      </c>
      <c r="E29" s="22">
        <v>33.5</v>
      </c>
      <c r="F29" s="22">
        <v>33.5</v>
      </c>
    </row>
    <row r="30" spans="1:6" ht="16.5" hidden="1" customHeight="1">
      <c r="A30" s="1" t="s">
        <v>23</v>
      </c>
      <c r="B30" s="10" t="s">
        <v>44</v>
      </c>
      <c r="C30" s="12" t="s">
        <v>43</v>
      </c>
      <c r="D30" s="21">
        <f>SUM(D31:D38)</f>
        <v>0</v>
      </c>
      <c r="E30" s="21">
        <f>SUM(E31:E38)</f>
        <v>0</v>
      </c>
      <c r="F30" s="21">
        <f>SUM(F31:F38)</f>
        <v>0</v>
      </c>
    </row>
    <row r="31" spans="1:6" ht="36.75" hidden="1" customHeight="1">
      <c r="B31" s="15" t="s">
        <v>56</v>
      </c>
      <c r="C31" s="16" t="s">
        <v>51</v>
      </c>
      <c r="D31" s="23"/>
      <c r="E31" s="23"/>
      <c r="F31" s="23"/>
    </row>
    <row r="32" spans="1:6" ht="62.25" hidden="1" customHeight="1">
      <c r="B32" s="15" t="s">
        <v>57</v>
      </c>
      <c r="C32" s="16" t="s">
        <v>52</v>
      </c>
      <c r="D32" s="23"/>
      <c r="E32" s="23"/>
      <c r="F32" s="23"/>
    </row>
    <row r="33" spans="2:6" ht="33.75" hidden="1" customHeight="1">
      <c r="B33" s="15" t="s">
        <v>71</v>
      </c>
      <c r="C33" s="16" t="s">
        <v>72</v>
      </c>
      <c r="D33" s="23"/>
      <c r="E33" s="23"/>
      <c r="F33" s="23"/>
    </row>
    <row r="34" spans="2:6" ht="62.25" hidden="1" customHeight="1">
      <c r="B34" s="15" t="s">
        <v>71</v>
      </c>
      <c r="C34" s="16" t="s">
        <v>73</v>
      </c>
      <c r="D34" s="23"/>
      <c r="E34" s="23"/>
      <c r="F34" s="23"/>
    </row>
    <row r="35" spans="2:6" ht="30.75" hidden="1" customHeight="1">
      <c r="B35" s="15" t="s">
        <v>58</v>
      </c>
      <c r="C35" s="16" t="s">
        <v>53</v>
      </c>
      <c r="D35" s="23"/>
      <c r="E35" s="23"/>
      <c r="F35" s="23"/>
    </row>
    <row r="36" spans="2:6" ht="30.75" hidden="1" customHeight="1">
      <c r="B36" s="15" t="s">
        <v>74</v>
      </c>
      <c r="C36" s="16" t="s">
        <v>75</v>
      </c>
      <c r="D36" s="23"/>
      <c r="E36" s="23"/>
      <c r="F36" s="23"/>
    </row>
    <row r="37" spans="2:6" ht="60.75" hidden="1" customHeight="1">
      <c r="B37" s="15" t="s">
        <v>59</v>
      </c>
      <c r="C37" s="16" t="s">
        <v>54</v>
      </c>
      <c r="D37" s="23"/>
      <c r="E37" s="23"/>
      <c r="F37" s="23"/>
    </row>
    <row r="38" spans="2:6" ht="32.25" hidden="1" customHeight="1">
      <c r="B38" s="15" t="s">
        <v>60</v>
      </c>
      <c r="C38" s="16" t="s">
        <v>55</v>
      </c>
      <c r="D38" s="23"/>
      <c r="E38" s="23"/>
      <c r="F38" s="23"/>
    </row>
    <row r="39" spans="2:6" ht="17.25" customHeight="1">
      <c r="D39" s="24"/>
      <c r="E39" s="25"/>
      <c r="F39" s="25"/>
    </row>
    <row r="40" spans="2:6" ht="18.75">
      <c r="C40" s="20" t="s">
        <v>66</v>
      </c>
      <c r="D40" s="26">
        <f>SUM(D7+D9+D11+D16+D18)</f>
        <v>78723.8</v>
      </c>
      <c r="E40" s="26">
        <f>SUM(E7+E9+E11+E16+E18)</f>
        <v>81612.679999999993</v>
      </c>
      <c r="F40" s="26">
        <f>SUM(F7+F9+F11+F16+F18)</f>
        <v>84848.05</v>
      </c>
    </row>
    <row r="41" spans="2:6" ht="18.75">
      <c r="C41" s="20" t="s">
        <v>67</v>
      </c>
      <c r="D41" s="26">
        <f>SUM(D20+D23+D25+D28+D30)</f>
        <v>36462.5</v>
      </c>
      <c r="E41" s="26">
        <f>SUM(E20+E23+E25+E28+E30)</f>
        <v>36578.399999999994</v>
      </c>
      <c r="F41" s="26">
        <f>SUM(F20+F23+F25+F28+F30)</f>
        <v>36842.6</v>
      </c>
    </row>
    <row r="42" spans="2:6" ht="18.75">
      <c r="C42" s="20" t="s">
        <v>76</v>
      </c>
      <c r="D42" s="26">
        <v>388435.1</v>
      </c>
      <c r="E42" s="26">
        <v>343422.3</v>
      </c>
      <c r="F42" s="26">
        <v>345553.4</v>
      </c>
    </row>
    <row r="43" spans="2:6" ht="18.75">
      <c r="C43" s="20" t="s">
        <v>77</v>
      </c>
      <c r="D43" s="27">
        <v>387046.446</v>
      </c>
      <c r="E43" s="28">
        <v>342662.3</v>
      </c>
      <c r="F43" s="28">
        <v>344793.4</v>
      </c>
    </row>
    <row r="44" spans="2:6" ht="18.75">
      <c r="C44" s="20" t="s">
        <v>69</v>
      </c>
      <c r="D44" s="26">
        <f>SUM(D40:D42)</f>
        <v>503621.39999999997</v>
      </c>
      <c r="E44" s="26">
        <f t="shared" ref="E44:F44" si="9">SUM(E40:E42)</f>
        <v>461613.38</v>
      </c>
      <c r="F44" s="26">
        <f t="shared" si="9"/>
        <v>467244.05000000005</v>
      </c>
    </row>
  </sheetData>
  <mergeCells count="3">
    <mergeCell ref="C1:F1"/>
    <mergeCell ref="C2:F2"/>
    <mergeCell ref="B3:F3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2019-11-12T13:40:56Z</cp:lastPrinted>
  <dcterms:created xsi:type="dcterms:W3CDTF">2014-10-16T12:06:01Z</dcterms:created>
  <dcterms:modified xsi:type="dcterms:W3CDTF">2019-11-12T13:47:13Z</dcterms:modified>
</cp:coreProperties>
</file>